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UPG\Documents\Collab_4100\New Tracer tests\For GDR upload\"/>
    </mc:Choice>
  </mc:AlternateContent>
  <xr:revisionPtr revIDLastSave="0" documentId="13_ncr:1_{B8ACC11B-C5F2-44A8-9D25-5216E6CA30F6}" xr6:coauthVersionLast="47" xr6:coauthVersionMax="47" xr10:uidLastSave="{00000000-0000-0000-0000-000000000000}"/>
  <bookViews>
    <workbookView xWindow="-110" yWindow="-110" windowWidth="19420" windowHeight="10420" xr2:uid="{FD4EEC9B-0FA3-3441-818F-DF401289F506}"/>
  </bookViews>
  <sheets>
    <sheet name="Flow Summary" sheetId="1" r:id="rId1"/>
    <sheet name="EC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2" i="1" l="1"/>
  <c r="X68" i="1"/>
  <c r="X70" i="1" s="1"/>
  <c r="W68" i="1"/>
  <c r="W70" i="1" s="1"/>
  <c r="V68" i="1"/>
  <c r="V70" i="1" s="1"/>
  <c r="U68" i="1"/>
  <c r="U70" i="1" s="1"/>
  <c r="L104" i="1"/>
  <c r="K104" i="1"/>
  <c r="J104" i="1"/>
  <c r="L92" i="1"/>
  <c r="K92" i="1"/>
  <c r="H107" i="1" l="1"/>
  <c r="C107" i="1"/>
  <c r="G107" i="1"/>
  <c r="H109" i="1"/>
  <c r="G109" i="1" l="1"/>
  <c r="S68" i="1"/>
  <c r="S70" i="1" s="1"/>
  <c r="F107" i="1"/>
  <c r="F109" i="1" s="1"/>
  <c r="E107" i="1"/>
  <c r="E109" i="1" s="1"/>
  <c r="C109" i="1"/>
  <c r="Q68" i="1"/>
  <c r="Q70" i="1" s="1"/>
  <c r="R68" i="1"/>
  <c r="R70" i="1" s="1"/>
  <c r="P68" i="1"/>
  <c r="P70" i="1" s="1"/>
  <c r="N68" i="1"/>
  <c r="N70" i="1" s="1"/>
  <c r="M68" i="1"/>
  <c r="M70" i="1" s="1"/>
  <c r="L68" i="1"/>
  <c r="L70" i="1" s="1"/>
  <c r="K68" i="1"/>
  <c r="K70" i="1" s="1"/>
  <c r="J68" i="1"/>
  <c r="J70" i="1" s="1"/>
  <c r="I68" i="1"/>
  <c r="I70" i="1" s="1"/>
  <c r="C68" i="1"/>
  <c r="C70" i="1" s="1"/>
  <c r="J28" i="1"/>
  <c r="J30" i="1" s="1"/>
  <c r="I28" i="1"/>
  <c r="I30" i="1" s="1"/>
  <c r="H28" i="1"/>
  <c r="H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tc={CC89F2BF-0CFC-47E4-ACAB-645BD07AC717}</author>
    <author>tc={CEB36CF5-887B-4EBB-808D-7BD77FF95440}</author>
    <author>tc={E64EE4CE-DE95-4EC3-AE23-34EED3AC04B0}</author>
    <author>tc={9AEEE2B3-A4D3-4F40-8372-EAD6FDCBB245}</author>
    <author>tc={42DE97E2-FDE3-4469-80C7-C406EDC481E4}</author>
    <author>tc={944A9738-9701-4098-9F2E-B75948582D9B}</author>
  </authors>
  <commentList>
    <comment ref="G81" authorId="0" shapeId="0" xr:uid="{CC89F2BF-0CFC-47E4-ACAB-645BD07AC717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Correct. Meter read 0 mL/min, discharge was measured at 3 mL/min</t>
      </text>
    </comment>
    <comment ref="H81" authorId="1" shapeId="0" xr:uid="{CEB36CF5-887B-4EBB-808D-7BD77FF95440}">
      <text>
        <t>[Threaded comment]
Your version of Excel allows you to read this threaded comment; however, any edits to it will get removed if the file is opened in a newer version of Excel. Learn more: https://go.microsoft.com/fwlink/?linkid=870924
Comment:
    meter was reading 10 mL/min but no flow was observed at the discharge location</t>
      </text>
    </comment>
    <comment ref="G84" authorId="2" shapeId="0" xr:uid="{E64EE4CE-DE95-4EC3-AE23-34EED3AC04B0}">
      <text>
        <t>[Threaded comment]
Your version of Excel allows you to read this threaded comment; however, any edits to it will get removed if the file is opened in a newer version of Excel. Learn more: https://go.microsoft.com/fwlink/?linkid=870924
Comment:
    meter read 58 mL/min, discharge was measured at 68 mL/min</t>
      </text>
    </comment>
    <comment ref="H84" authorId="3" shapeId="0" xr:uid="{9AEEE2B3-A4D3-4F40-8372-EAD6FDCBB245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listed meter value. discharge measured 90.5 mL/min</t>
      </text>
    </comment>
    <comment ref="G90" authorId="4" shapeId="0" xr:uid="{42DE97E2-FDE3-4469-80C7-C406EDC481E4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Correct. Meter read 0 mL/min. Discharge was measured at 60 mL/min.</t>
      </text>
    </comment>
    <comment ref="H90" authorId="5" shapeId="0" xr:uid="{944A9738-9701-4098-9F2E-B75948582D9B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listed measured discharge value. Meter read 0 mL/min</t>
      </text>
    </comment>
  </commentList>
</comments>
</file>

<file path=xl/sharedStrings.xml><?xml version="1.0" encoding="utf-8"?>
<sst xmlns="http://schemas.openxmlformats.org/spreadsheetml/2006/main" count="172" uniqueCount="35">
  <si>
    <t>am</t>
  </si>
  <si>
    <t>Injection rate (ml/min)</t>
  </si>
  <si>
    <t>TL</t>
  </si>
  <si>
    <t>Collar</t>
  </si>
  <si>
    <t>Interval</t>
  </si>
  <si>
    <t>Bottom</t>
  </si>
  <si>
    <t>TN</t>
  </si>
  <si>
    <t>TC</t>
  </si>
  <si>
    <t>TU</t>
  </si>
  <si>
    <t>TS</t>
  </si>
  <si>
    <t>Site A</t>
  </si>
  <si>
    <t>Corner ceiling tarp</t>
  </si>
  <si>
    <t>Site C ceiling tarp</t>
  </si>
  <si>
    <t>Total (ml)</t>
  </si>
  <si>
    <t>Percent </t>
  </si>
  <si>
    <t>table for late june</t>
  </si>
  <si>
    <t>pm</t>
  </si>
  <si>
    <t>Well</t>
  </si>
  <si>
    <t>Location</t>
  </si>
  <si>
    <t>Station 6</t>
  </si>
  <si>
    <t>Station 7</t>
  </si>
  <si>
    <t>AMU</t>
  </si>
  <si>
    <t>DML</t>
  </si>
  <si>
    <t>site 5</t>
  </si>
  <si>
    <t>Site 7.5</t>
  </si>
  <si>
    <t>Triplex</t>
  </si>
  <si>
    <t>Failed</t>
  </si>
  <si>
    <t>Moved TN</t>
  </si>
  <si>
    <t>Packers</t>
  </si>
  <si>
    <t>Power</t>
  </si>
  <si>
    <t>Outage</t>
  </si>
  <si>
    <t>site 5.5</t>
  </si>
  <si>
    <t>-</t>
  </si>
  <si>
    <t>AML</t>
  </si>
  <si>
    <t>uS/cm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</si>
</sst>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  <xf numFmtId="20" fontId="0" fillId="0" borderId="0" xfId="0" applyNumberFormat="1"/>
    <xf numFmtId="1" fontId="2" fillId="0" borderId="0" xfId="0" applyNumberFormat="1" applyFont="1"/>
    <xf numFmtId="1" fontId="0" fillId="0" borderId="0" xfId="0" applyNumberFormat="1"/>
    <xf numFmtId="0" fontId="0" fillId="0" borderId="0" xfId="0" applyAlignment="1">
      <alignment horizontal="lef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2" borderId="0" xfId="0" applyFill="1"/>
    <xf numFmtId="1" fontId="0" fillId="2" borderId="0" xfId="0" applyNumberFormat="1" applyFill="1"/>
    <xf numFmtId="1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1" fontId="0" fillId="2" borderId="0" xfId="0" applyNumberFormat="1" applyFill="1" applyAlignment="1">
      <alignment horizontal="right"/>
    </xf>
    <xf numFmtId="1" fontId="1" fillId="2" borderId="0" xfId="0" applyNumberFormat="1" applyFont="1" applyFill="1"/>
    <xf numFmtId="0" fontId="3" fillId="3" borderId="0" xfId="0" applyFont="1" applyFill="1" applyAlignment="1">
      <alignment horizontal="right"/>
    </xf>
    <xf numFmtId="1" fontId="4" fillId="0" borderId="0" xfId="0" applyNumberFormat="1" applyFont="1"/>
    <xf numFmtId="1" fontId="5" fillId="0" borderId="0" xfId="0" applyNumberFormat="1" applyFont="1"/>
    <xf numFmtId="1" fontId="4" fillId="2" borderId="0" xfId="0" applyNumberFormat="1" applyFont="1" applyFill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'Flow Summary'!$C$35:$X$35</c:f>
              <c:numCache>
                <c:formatCode>d\-mmm</c:formatCode>
                <c:ptCount val="22"/>
                <c:pt idx="0">
                  <c:v>44715</c:v>
                </c:pt>
                <c:pt idx="1">
                  <c:v>44716</c:v>
                </c:pt>
                <c:pt idx="2">
                  <c:v>44733</c:v>
                </c:pt>
                <c:pt idx="3">
                  <c:v>44733</c:v>
                </c:pt>
                <c:pt idx="4">
                  <c:v>44734</c:v>
                </c:pt>
                <c:pt idx="5">
                  <c:v>44735</c:v>
                </c:pt>
                <c:pt idx="6">
                  <c:v>44740</c:v>
                </c:pt>
                <c:pt idx="7">
                  <c:v>44741</c:v>
                </c:pt>
                <c:pt idx="8">
                  <c:v>44742</c:v>
                </c:pt>
                <c:pt idx="9">
                  <c:v>44747</c:v>
                </c:pt>
                <c:pt idx="10">
                  <c:v>44749</c:v>
                </c:pt>
                <c:pt idx="11">
                  <c:v>44755</c:v>
                </c:pt>
                <c:pt idx="12">
                  <c:v>44761</c:v>
                </c:pt>
                <c:pt idx="13">
                  <c:v>44762</c:v>
                </c:pt>
                <c:pt idx="14">
                  <c:v>44768</c:v>
                </c:pt>
                <c:pt idx="15">
                  <c:v>44769</c:v>
                </c:pt>
                <c:pt idx="16">
                  <c:v>44770</c:v>
                </c:pt>
                <c:pt idx="17">
                  <c:v>44770</c:v>
                </c:pt>
                <c:pt idx="18">
                  <c:v>44771</c:v>
                </c:pt>
                <c:pt idx="19">
                  <c:v>44783</c:v>
                </c:pt>
                <c:pt idx="20">
                  <c:v>44788</c:v>
                </c:pt>
                <c:pt idx="21">
                  <c:v>44790</c:v>
                </c:pt>
              </c:numCache>
            </c:numRef>
          </c:xVal>
          <c:yVal>
            <c:numRef>
              <c:f>'Flow Summary'!$C$43:$X$43</c:f>
              <c:numCache>
                <c:formatCode>0</c:formatCode>
                <c:ptCount val="22"/>
                <c:pt idx="0">
                  <c:v>181</c:v>
                </c:pt>
                <c:pt idx="2">
                  <c:v>270</c:v>
                </c:pt>
                <c:pt idx="3">
                  <c:v>208</c:v>
                </c:pt>
                <c:pt idx="4">
                  <c:v>261.05</c:v>
                </c:pt>
                <c:pt idx="5">
                  <c:v>241.03</c:v>
                </c:pt>
                <c:pt idx="6">
                  <c:v>313.60000000000002</c:v>
                </c:pt>
                <c:pt idx="7">
                  <c:v>318.7</c:v>
                </c:pt>
                <c:pt idx="8">
                  <c:v>319.10000000000002</c:v>
                </c:pt>
                <c:pt idx="9">
                  <c:v>376</c:v>
                </c:pt>
                <c:pt idx="10">
                  <c:v>416.9</c:v>
                </c:pt>
                <c:pt idx="11">
                  <c:v>360</c:v>
                </c:pt>
                <c:pt idx="13">
                  <c:v>500</c:v>
                </c:pt>
                <c:pt idx="14">
                  <c:v>577</c:v>
                </c:pt>
                <c:pt idx="15">
                  <c:v>599</c:v>
                </c:pt>
                <c:pt idx="16">
                  <c:v>638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77-3D49-84D3-5A2F6D07A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81472"/>
        <c:axId val="839887552"/>
      </c:scatterChart>
      <c:valAx>
        <c:axId val="201981472"/>
        <c:scaling>
          <c:orientation val="minMax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887552"/>
        <c:crosses val="autoZero"/>
        <c:crossBetween val="midCat"/>
        <c:majorUnit val="15"/>
      </c:valAx>
      <c:valAx>
        <c:axId val="83988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Rate</a:t>
                </a:r>
                <a:r>
                  <a:rPr lang="en-US" baseline="0"/>
                  <a:t> (ml/min)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8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3888888888889"/>
          <c:y val="0.17168999708369787"/>
          <c:w val="0.795244094488189"/>
          <c:h val="0.62277741324001179"/>
        </c:manualLayout>
      </c:layout>
      <c:scatterChart>
        <c:scatterStyle val="lineMarker"/>
        <c:varyColors val="0"/>
        <c:ser>
          <c:idx val="0"/>
          <c:order val="0"/>
          <c:tx>
            <c:v>Collar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'Flow Summary'!$C$35:$X$35</c:f>
              <c:numCache>
                <c:formatCode>d\-mmm</c:formatCode>
                <c:ptCount val="22"/>
                <c:pt idx="0">
                  <c:v>44715</c:v>
                </c:pt>
                <c:pt idx="1">
                  <c:v>44716</c:v>
                </c:pt>
                <c:pt idx="2">
                  <c:v>44733</c:v>
                </c:pt>
                <c:pt idx="3">
                  <c:v>44733</c:v>
                </c:pt>
                <c:pt idx="4">
                  <c:v>44734</c:v>
                </c:pt>
                <c:pt idx="5">
                  <c:v>44735</c:v>
                </c:pt>
                <c:pt idx="6">
                  <c:v>44740</c:v>
                </c:pt>
                <c:pt idx="7">
                  <c:v>44741</c:v>
                </c:pt>
                <c:pt idx="8">
                  <c:v>44742</c:v>
                </c:pt>
                <c:pt idx="9">
                  <c:v>44747</c:v>
                </c:pt>
                <c:pt idx="10">
                  <c:v>44749</c:v>
                </c:pt>
                <c:pt idx="11">
                  <c:v>44755</c:v>
                </c:pt>
                <c:pt idx="12">
                  <c:v>44761</c:v>
                </c:pt>
                <c:pt idx="13">
                  <c:v>44762</c:v>
                </c:pt>
                <c:pt idx="14">
                  <c:v>44768</c:v>
                </c:pt>
                <c:pt idx="15">
                  <c:v>44769</c:v>
                </c:pt>
                <c:pt idx="16">
                  <c:v>44770</c:v>
                </c:pt>
                <c:pt idx="17">
                  <c:v>44770</c:v>
                </c:pt>
                <c:pt idx="18">
                  <c:v>44771</c:v>
                </c:pt>
                <c:pt idx="19">
                  <c:v>44783</c:v>
                </c:pt>
                <c:pt idx="20">
                  <c:v>44788</c:v>
                </c:pt>
                <c:pt idx="21">
                  <c:v>44790</c:v>
                </c:pt>
              </c:numCache>
            </c:numRef>
          </c:xVal>
          <c:yVal>
            <c:numRef>
              <c:f>'Flow Summary'!$C$43:$X$43</c:f>
              <c:numCache>
                <c:formatCode>0</c:formatCode>
                <c:ptCount val="22"/>
                <c:pt idx="0">
                  <c:v>181</c:v>
                </c:pt>
                <c:pt idx="2">
                  <c:v>270</c:v>
                </c:pt>
                <c:pt idx="3">
                  <c:v>208</c:v>
                </c:pt>
                <c:pt idx="4">
                  <c:v>261.05</c:v>
                </c:pt>
                <c:pt idx="5">
                  <c:v>241.03</c:v>
                </c:pt>
                <c:pt idx="6">
                  <c:v>313.60000000000002</c:v>
                </c:pt>
                <c:pt idx="7">
                  <c:v>318.7</c:v>
                </c:pt>
                <c:pt idx="8">
                  <c:v>319.10000000000002</c:v>
                </c:pt>
                <c:pt idx="9">
                  <c:v>376</c:v>
                </c:pt>
                <c:pt idx="10">
                  <c:v>416.9</c:v>
                </c:pt>
                <c:pt idx="11">
                  <c:v>360</c:v>
                </c:pt>
                <c:pt idx="13">
                  <c:v>500</c:v>
                </c:pt>
                <c:pt idx="14">
                  <c:v>577</c:v>
                </c:pt>
                <c:pt idx="15">
                  <c:v>599</c:v>
                </c:pt>
                <c:pt idx="16">
                  <c:v>638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1A-EF44-8523-8B82FB7F0678}"/>
            </c:ext>
          </c:extLst>
        </c:ser>
        <c:ser>
          <c:idx val="1"/>
          <c:order val="1"/>
          <c:tx>
            <c:v>Interval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'Flow Summary'!$C$35:$X$35</c:f>
              <c:numCache>
                <c:formatCode>d\-mmm</c:formatCode>
                <c:ptCount val="22"/>
                <c:pt idx="0">
                  <c:v>44715</c:v>
                </c:pt>
                <c:pt idx="1">
                  <c:v>44716</c:v>
                </c:pt>
                <c:pt idx="2">
                  <c:v>44733</c:v>
                </c:pt>
                <c:pt idx="3">
                  <c:v>44733</c:v>
                </c:pt>
                <c:pt idx="4">
                  <c:v>44734</c:v>
                </c:pt>
                <c:pt idx="5">
                  <c:v>44735</c:v>
                </c:pt>
                <c:pt idx="6">
                  <c:v>44740</c:v>
                </c:pt>
                <c:pt idx="7">
                  <c:v>44741</c:v>
                </c:pt>
                <c:pt idx="8">
                  <c:v>44742</c:v>
                </c:pt>
                <c:pt idx="9">
                  <c:v>44747</c:v>
                </c:pt>
                <c:pt idx="10">
                  <c:v>44749</c:v>
                </c:pt>
                <c:pt idx="11">
                  <c:v>44755</c:v>
                </c:pt>
                <c:pt idx="12">
                  <c:v>44761</c:v>
                </c:pt>
                <c:pt idx="13">
                  <c:v>44762</c:v>
                </c:pt>
                <c:pt idx="14">
                  <c:v>44768</c:v>
                </c:pt>
                <c:pt idx="15">
                  <c:v>44769</c:v>
                </c:pt>
                <c:pt idx="16">
                  <c:v>44770</c:v>
                </c:pt>
                <c:pt idx="17">
                  <c:v>44770</c:v>
                </c:pt>
                <c:pt idx="18">
                  <c:v>44771</c:v>
                </c:pt>
                <c:pt idx="19">
                  <c:v>44783</c:v>
                </c:pt>
                <c:pt idx="20">
                  <c:v>44788</c:v>
                </c:pt>
                <c:pt idx="21">
                  <c:v>44790</c:v>
                </c:pt>
              </c:numCache>
            </c:numRef>
          </c:xVal>
          <c:yVal>
            <c:numRef>
              <c:f>'Flow Summary'!$C$44:$X$44</c:f>
              <c:numCache>
                <c:formatCode>0</c:formatCode>
                <c:ptCount val="22"/>
                <c:pt idx="0">
                  <c:v>500</c:v>
                </c:pt>
                <c:pt idx="2">
                  <c:v>216</c:v>
                </c:pt>
                <c:pt idx="3">
                  <c:v>333</c:v>
                </c:pt>
                <c:pt idx="4">
                  <c:v>214</c:v>
                </c:pt>
                <c:pt idx="5">
                  <c:v>195</c:v>
                </c:pt>
                <c:pt idx="6">
                  <c:v>156.1</c:v>
                </c:pt>
                <c:pt idx="7">
                  <c:v>152.30000000000001</c:v>
                </c:pt>
                <c:pt idx="8">
                  <c:v>148.4</c:v>
                </c:pt>
                <c:pt idx="9">
                  <c:v>156.69999999999999</c:v>
                </c:pt>
                <c:pt idx="10">
                  <c:v>162.5</c:v>
                </c:pt>
                <c:pt idx="11">
                  <c:v>149.19999999999999</c:v>
                </c:pt>
                <c:pt idx="13">
                  <c:v>232.4</c:v>
                </c:pt>
                <c:pt idx="14">
                  <c:v>104</c:v>
                </c:pt>
                <c:pt idx="15">
                  <c:v>101</c:v>
                </c:pt>
                <c:pt idx="16">
                  <c:v>91</c:v>
                </c:pt>
                <c:pt idx="18">
                  <c:v>747</c:v>
                </c:pt>
                <c:pt idx="19">
                  <c:v>743</c:v>
                </c:pt>
                <c:pt idx="20">
                  <c:v>708</c:v>
                </c:pt>
                <c:pt idx="21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1A-EF44-8523-8B82FB7F0678}"/>
            </c:ext>
          </c:extLst>
        </c:ser>
        <c:ser>
          <c:idx val="2"/>
          <c:order val="2"/>
          <c:tx>
            <c:v>Bottom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'Flow Summary'!$C$35:$X$35</c:f>
              <c:numCache>
                <c:formatCode>d\-mmm</c:formatCode>
                <c:ptCount val="22"/>
                <c:pt idx="0">
                  <c:v>44715</c:v>
                </c:pt>
                <c:pt idx="1">
                  <c:v>44716</c:v>
                </c:pt>
                <c:pt idx="2">
                  <c:v>44733</c:v>
                </c:pt>
                <c:pt idx="3">
                  <c:v>44733</c:v>
                </c:pt>
                <c:pt idx="4">
                  <c:v>44734</c:v>
                </c:pt>
                <c:pt idx="5">
                  <c:v>44735</c:v>
                </c:pt>
                <c:pt idx="6">
                  <c:v>44740</c:v>
                </c:pt>
                <c:pt idx="7">
                  <c:v>44741</c:v>
                </c:pt>
                <c:pt idx="8">
                  <c:v>44742</c:v>
                </c:pt>
                <c:pt idx="9">
                  <c:v>44747</c:v>
                </c:pt>
                <c:pt idx="10">
                  <c:v>44749</c:v>
                </c:pt>
                <c:pt idx="11">
                  <c:v>44755</c:v>
                </c:pt>
                <c:pt idx="12">
                  <c:v>44761</c:v>
                </c:pt>
                <c:pt idx="13">
                  <c:v>44762</c:v>
                </c:pt>
                <c:pt idx="14">
                  <c:v>44768</c:v>
                </c:pt>
                <c:pt idx="15">
                  <c:v>44769</c:v>
                </c:pt>
                <c:pt idx="16">
                  <c:v>44770</c:v>
                </c:pt>
                <c:pt idx="17">
                  <c:v>44770</c:v>
                </c:pt>
                <c:pt idx="18">
                  <c:v>44771</c:v>
                </c:pt>
                <c:pt idx="19">
                  <c:v>44783</c:v>
                </c:pt>
                <c:pt idx="20">
                  <c:v>44788</c:v>
                </c:pt>
                <c:pt idx="21">
                  <c:v>44790</c:v>
                </c:pt>
              </c:numCache>
            </c:numRef>
          </c:xVal>
          <c:yVal>
            <c:numRef>
              <c:f>'Flow Summary'!$C$45:$X$45</c:f>
              <c:numCache>
                <c:formatCode>0</c:formatCode>
                <c:ptCount val="2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111</c:v>
                </c:pt>
                <c:pt idx="19">
                  <c:v>175</c:v>
                </c:pt>
                <c:pt idx="20">
                  <c:v>278</c:v>
                </c:pt>
                <c:pt idx="21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1A-EF44-8523-8B82FB7F0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81472"/>
        <c:axId val="839887552"/>
      </c:scatterChart>
      <c:valAx>
        <c:axId val="201981472"/>
        <c:scaling>
          <c:orientation val="minMax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887552"/>
        <c:crosses val="autoZero"/>
        <c:crossBetween val="midCat"/>
        <c:majorUnit val="15"/>
      </c:valAx>
      <c:valAx>
        <c:axId val="83988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Rate</a:t>
                </a:r>
                <a:r>
                  <a:rPr lang="en-US" baseline="0"/>
                  <a:t> (ml/min)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8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734120734908136"/>
          <c:y val="0.17933872849227181"/>
          <c:w val="0.12210323709536308"/>
          <c:h val="0.234308836395450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3888888888889"/>
          <c:y val="0.17168999708369787"/>
          <c:w val="0.795244094488189"/>
          <c:h val="0.62277741324001179"/>
        </c:manualLayout>
      </c:layout>
      <c:scatterChart>
        <c:scatterStyle val="lineMarker"/>
        <c:varyColors val="0"/>
        <c:ser>
          <c:idx val="0"/>
          <c:order val="0"/>
          <c:tx>
            <c:v>Collar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'Flow Summary'!$C$35:$X$35</c:f>
              <c:numCache>
                <c:formatCode>d\-mmm</c:formatCode>
                <c:ptCount val="22"/>
                <c:pt idx="0">
                  <c:v>44715</c:v>
                </c:pt>
                <c:pt idx="1">
                  <c:v>44716</c:v>
                </c:pt>
                <c:pt idx="2">
                  <c:v>44733</c:v>
                </c:pt>
                <c:pt idx="3">
                  <c:v>44733</c:v>
                </c:pt>
                <c:pt idx="4">
                  <c:v>44734</c:v>
                </c:pt>
                <c:pt idx="5">
                  <c:v>44735</c:v>
                </c:pt>
                <c:pt idx="6">
                  <c:v>44740</c:v>
                </c:pt>
                <c:pt idx="7">
                  <c:v>44741</c:v>
                </c:pt>
                <c:pt idx="8">
                  <c:v>44742</c:v>
                </c:pt>
                <c:pt idx="9">
                  <c:v>44747</c:v>
                </c:pt>
                <c:pt idx="10">
                  <c:v>44749</c:v>
                </c:pt>
                <c:pt idx="11">
                  <c:v>44755</c:v>
                </c:pt>
                <c:pt idx="12">
                  <c:v>44761</c:v>
                </c:pt>
                <c:pt idx="13">
                  <c:v>44762</c:v>
                </c:pt>
                <c:pt idx="14">
                  <c:v>44768</c:v>
                </c:pt>
                <c:pt idx="15">
                  <c:v>44769</c:v>
                </c:pt>
                <c:pt idx="16">
                  <c:v>44770</c:v>
                </c:pt>
                <c:pt idx="17">
                  <c:v>44770</c:v>
                </c:pt>
                <c:pt idx="18">
                  <c:v>44771</c:v>
                </c:pt>
                <c:pt idx="19">
                  <c:v>44783</c:v>
                </c:pt>
                <c:pt idx="20">
                  <c:v>44788</c:v>
                </c:pt>
                <c:pt idx="21">
                  <c:v>44790</c:v>
                </c:pt>
              </c:numCache>
            </c:numRef>
          </c:xVal>
          <c:yVal>
            <c:numRef>
              <c:f>'Flow Summary'!$C$46:$X$46</c:f>
              <c:numCache>
                <c:formatCode>0</c:formatCode>
                <c:ptCount val="22"/>
                <c:pt idx="0">
                  <c:v>7</c:v>
                </c:pt>
                <c:pt idx="2">
                  <c:v>69</c:v>
                </c:pt>
                <c:pt idx="3">
                  <c:v>82.25</c:v>
                </c:pt>
                <c:pt idx="4">
                  <c:v>79.2</c:v>
                </c:pt>
                <c:pt idx="5">
                  <c:v>75.5</c:v>
                </c:pt>
                <c:pt idx="6">
                  <c:v>112.9</c:v>
                </c:pt>
                <c:pt idx="7">
                  <c:v>105.3</c:v>
                </c:pt>
                <c:pt idx="8">
                  <c:v>116.5</c:v>
                </c:pt>
                <c:pt idx="9">
                  <c:v>96.6</c:v>
                </c:pt>
                <c:pt idx="10">
                  <c:v>89.8</c:v>
                </c:pt>
                <c:pt idx="11">
                  <c:v>62.37</c:v>
                </c:pt>
                <c:pt idx="13">
                  <c:v>74</c:v>
                </c:pt>
                <c:pt idx="14">
                  <c:v>69</c:v>
                </c:pt>
                <c:pt idx="15">
                  <c:v>73</c:v>
                </c:pt>
                <c:pt idx="16">
                  <c:v>77</c:v>
                </c:pt>
                <c:pt idx="18">
                  <c:v>69</c:v>
                </c:pt>
                <c:pt idx="19">
                  <c:v>61</c:v>
                </c:pt>
                <c:pt idx="20">
                  <c:v>68</c:v>
                </c:pt>
                <c:pt idx="21" formatCode="General">
                  <c:v>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D9-4246-AABA-E57E9CAEDA1B}"/>
            </c:ext>
          </c:extLst>
        </c:ser>
        <c:ser>
          <c:idx val="1"/>
          <c:order val="1"/>
          <c:tx>
            <c:v>Interval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'Flow Summary'!$C$35:$X$35</c:f>
              <c:numCache>
                <c:formatCode>d\-mmm</c:formatCode>
                <c:ptCount val="22"/>
                <c:pt idx="0">
                  <c:v>44715</c:v>
                </c:pt>
                <c:pt idx="1">
                  <c:v>44716</c:v>
                </c:pt>
                <c:pt idx="2">
                  <c:v>44733</c:v>
                </c:pt>
                <c:pt idx="3">
                  <c:v>44733</c:v>
                </c:pt>
                <c:pt idx="4">
                  <c:v>44734</c:v>
                </c:pt>
                <c:pt idx="5">
                  <c:v>44735</c:v>
                </c:pt>
                <c:pt idx="6">
                  <c:v>44740</c:v>
                </c:pt>
                <c:pt idx="7">
                  <c:v>44741</c:v>
                </c:pt>
                <c:pt idx="8">
                  <c:v>44742</c:v>
                </c:pt>
                <c:pt idx="9">
                  <c:v>44747</c:v>
                </c:pt>
                <c:pt idx="10">
                  <c:v>44749</c:v>
                </c:pt>
                <c:pt idx="11">
                  <c:v>44755</c:v>
                </c:pt>
                <c:pt idx="12">
                  <c:v>44761</c:v>
                </c:pt>
                <c:pt idx="13">
                  <c:v>44762</c:v>
                </c:pt>
                <c:pt idx="14">
                  <c:v>44768</c:v>
                </c:pt>
                <c:pt idx="15">
                  <c:v>44769</c:v>
                </c:pt>
                <c:pt idx="16">
                  <c:v>44770</c:v>
                </c:pt>
                <c:pt idx="17">
                  <c:v>44770</c:v>
                </c:pt>
                <c:pt idx="18">
                  <c:v>44771</c:v>
                </c:pt>
                <c:pt idx="19">
                  <c:v>44783</c:v>
                </c:pt>
                <c:pt idx="20">
                  <c:v>44788</c:v>
                </c:pt>
                <c:pt idx="21">
                  <c:v>44790</c:v>
                </c:pt>
              </c:numCache>
            </c:numRef>
          </c:xVal>
          <c:yVal>
            <c:numRef>
              <c:f>'Flow Summary'!$C$47:$X$47</c:f>
              <c:numCache>
                <c:formatCode>0</c:formatCode>
                <c:ptCount val="22"/>
                <c:pt idx="0">
                  <c:v>115</c:v>
                </c:pt>
                <c:pt idx="2">
                  <c:v>72</c:v>
                </c:pt>
                <c:pt idx="3">
                  <c:v>109</c:v>
                </c:pt>
                <c:pt idx="4">
                  <c:v>61</c:v>
                </c:pt>
                <c:pt idx="5">
                  <c:v>56</c:v>
                </c:pt>
                <c:pt idx="6">
                  <c:v>48.83</c:v>
                </c:pt>
                <c:pt idx="7">
                  <c:v>41.4</c:v>
                </c:pt>
                <c:pt idx="8">
                  <c:v>46.9</c:v>
                </c:pt>
                <c:pt idx="9">
                  <c:v>44.8</c:v>
                </c:pt>
                <c:pt idx="10">
                  <c:v>47.9</c:v>
                </c:pt>
                <c:pt idx="11">
                  <c:v>46.2</c:v>
                </c:pt>
                <c:pt idx="13">
                  <c:v>57.2</c:v>
                </c:pt>
                <c:pt idx="14">
                  <c:v>31</c:v>
                </c:pt>
                <c:pt idx="15">
                  <c:v>34</c:v>
                </c:pt>
                <c:pt idx="16">
                  <c:v>30</c:v>
                </c:pt>
                <c:pt idx="18">
                  <c:v>29</c:v>
                </c:pt>
                <c:pt idx="19">
                  <c:v>0</c:v>
                </c:pt>
                <c:pt idx="20">
                  <c:v>0</c:v>
                </c:pt>
                <c:pt idx="21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D9-4246-AABA-E57E9CAEDA1B}"/>
            </c:ext>
          </c:extLst>
        </c:ser>
        <c:ser>
          <c:idx val="2"/>
          <c:order val="2"/>
          <c:tx>
            <c:v>Bottom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'Flow Summary'!$C$35:$X$35</c:f>
              <c:numCache>
                <c:formatCode>d\-mmm</c:formatCode>
                <c:ptCount val="22"/>
                <c:pt idx="0">
                  <c:v>44715</c:v>
                </c:pt>
                <c:pt idx="1">
                  <c:v>44716</c:v>
                </c:pt>
                <c:pt idx="2">
                  <c:v>44733</c:v>
                </c:pt>
                <c:pt idx="3">
                  <c:v>44733</c:v>
                </c:pt>
                <c:pt idx="4">
                  <c:v>44734</c:v>
                </c:pt>
                <c:pt idx="5">
                  <c:v>44735</c:v>
                </c:pt>
                <c:pt idx="6">
                  <c:v>44740</c:v>
                </c:pt>
                <c:pt idx="7">
                  <c:v>44741</c:v>
                </c:pt>
                <c:pt idx="8">
                  <c:v>44742</c:v>
                </c:pt>
                <c:pt idx="9">
                  <c:v>44747</c:v>
                </c:pt>
                <c:pt idx="10">
                  <c:v>44749</c:v>
                </c:pt>
                <c:pt idx="11">
                  <c:v>44755</c:v>
                </c:pt>
                <c:pt idx="12">
                  <c:v>44761</c:v>
                </c:pt>
                <c:pt idx="13">
                  <c:v>44762</c:v>
                </c:pt>
                <c:pt idx="14">
                  <c:v>44768</c:v>
                </c:pt>
                <c:pt idx="15">
                  <c:v>44769</c:v>
                </c:pt>
                <c:pt idx="16">
                  <c:v>44770</c:v>
                </c:pt>
                <c:pt idx="17">
                  <c:v>44770</c:v>
                </c:pt>
                <c:pt idx="18">
                  <c:v>44771</c:v>
                </c:pt>
                <c:pt idx="19">
                  <c:v>44783</c:v>
                </c:pt>
                <c:pt idx="20">
                  <c:v>44788</c:v>
                </c:pt>
                <c:pt idx="21">
                  <c:v>44790</c:v>
                </c:pt>
              </c:numCache>
            </c:numRef>
          </c:xVal>
          <c:yVal>
            <c:numRef>
              <c:f>'Flow Summary'!$C$48:$X$48</c:f>
              <c:numCache>
                <c:formatCode>0</c:formatCode>
                <c:ptCount val="22"/>
                <c:pt idx="0">
                  <c:v>74</c:v>
                </c:pt>
                <c:pt idx="2">
                  <c:v>38</c:v>
                </c:pt>
                <c:pt idx="3">
                  <c:v>0</c:v>
                </c:pt>
                <c:pt idx="4">
                  <c:v>58</c:v>
                </c:pt>
                <c:pt idx="5">
                  <c:v>55</c:v>
                </c:pt>
                <c:pt idx="6">
                  <c:v>43.68</c:v>
                </c:pt>
                <c:pt idx="7">
                  <c:v>41.6</c:v>
                </c:pt>
                <c:pt idx="8">
                  <c:v>39.1</c:v>
                </c:pt>
                <c:pt idx="9">
                  <c:v>33.5</c:v>
                </c:pt>
                <c:pt idx="10">
                  <c:v>32.299999999999997</c:v>
                </c:pt>
                <c:pt idx="11">
                  <c:v>34.299999999999997</c:v>
                </c:pt>
                <c:pt idx="13">
                  <c:v>40.200000000000003</c:v>
                </c:pt>
                <c:pt idx="14">
                  <c:v>17</c:v>
                </c:pt>
                <c:pt idx="15">
                  <c:v>21</c:v>
                </c:pt>
                <c:pt idx="16">
                  <c:v>19</c:v>
                </c:pt>
                <c:pt idx="18">
                  <c:v>21</c:v>
                </c:pt>
                <c:pt idx="19">
                  <c:v>0</c:v>
                </c:pt>
                <c:pt idx="20">
                  <c:v>0</c:v>
                </c:pt>
                <c:pt idx="21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D9-4246-AABA-E57E9CAED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81472"/>
        <c:axId val="839887552"/>
      </c:scatterChart>
      <c:valAx>
        <c:axId val="201981472"/>
        <c:scaling>
          <c:orientation val="minMax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887552"/>
        <c:crosses val="autoZero"/>
        <c:crossBetween val="midCat"/>
        <c:majorUnit val="15"/>
      </c:valAx>
      <c:valAx>
        <c:axId val="83988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Rate</a:t>
                </a:r>
                <a:r>
                  <a:rPr lang="en-US" baseline="0"/>
                  <a:t> (ml/min)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8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56342957130364"/>
          <c:y val="0.16544983960338291"/>
          <c:w val="0.12210323709536308"/>
          <c:h val="0.234308836395450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3888888888889"/>
          <c:y val="0.17168999708369787"/>
          <c:w val="0.795244094488189"/>
          <c:h val="0.62277741324001179"/>
        </c:manualLayout>
      </c:layout>
      <c:scatterChart>
        <c:scatterStyle val="lineMarker"/>
        <c:varyColors val="0"/>
        <c:ser>
          <c:idx val="0"/>
          <c:order val="0"/>
          <c:tx>
            <c:v>Collar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'Flow Summary'!$C$35:$X$35</c:f>
              <c:numCache>
                <c:formatCode>d\-mmm</c:formatCode>
                <c:ptCount val="22"/>
                <c:pt idx="0">
                  <c:v>44715</c:v>
                </c:pt>
                <c:pt idx="1">
                  <c:v>44716</c:v>
                </c:pt>
                <c:pt idx="2">
                  <c:v>44733</c:v>
                </c:pt>
                <c:pt idx="3">
                  <c:v>44733</c:v>
                </c:pt>
                <c:pt idx="4">
                  <c:v>44734</c:v>
                </c:pt>
                <c:pt idx="5">
                  <c:v>44735</c:v>
                </c:pt>
                <c:pt idx="6">
                  <c:v>44740</c:v>
                </c:pt>
                <c:pt idx="7">
                  <c:v>44741</c:v>
                </c:pt>
                <c:pt idx="8">
                  <c:v>44742</c:v>
                </c:pt>
                <c:pt idx="9">
                  <c:v>44747</c:v>
                </c:pt>
                <c:pt idx="10">
                  <c:v>44749</c:v>
                </c:pt>
                <c:pt idx="11">
                  <c:v>44755</c:v>
                </c:pt>
                <c:pt idx="12">
                  <c:v>44761</c:v>
                </c:pt>
                <c:pt idx="13">
                  <c:v>44762</c:v>
                </c:pt>
                <c:pt idx="14">
                  <c:v>44768</c:v>
                </c:pt>
                <c:pt idx="15">
                  <c:v>44769</c:v>
                </c:pt>
                <c:pt idx="16">
                  <c:v>44770</c:v>
                </c:pt>
                <c:pt idx="17">
                  <c:v>44770</c:v>
                </c:pt>
                <c:pt idx="18">
                  <c:v>44771</c:v>
                </c:pt>
                <c:pt idx="19">
                  <c:v>44783</c:v>
                </c:pt>
                <c:pt idx="20">
                  <c:v>44788</c:v>
                </c:pt>
                <c:pt idx="21">
                  <c:v>44790</c:v>
                </c:pt>
              </c:numCache>
            </c:numRef>
          </c:xVal>
          <c:yVal>
            <c:numRef>
              <c:f>'Flow Summary'!$C$52:$X$52</c:f>
              <c:numCache>
                <c:formatCode>0</c:formatCode>
                <c:ptCount val="22"/>
                <c:pt idx="0">
                  <c:v>181</c:v>
                </c:pt>
                <c:pt idx="2">
                  <c:v>148.33333333333331</c:v>
                </c:pt>
                <c:pt idx="3">
                  <c:v>150</c:v>
                </c:pt>
                <c:pt idx="4">
                  <c:v>160</c:v>
                </c:pt>
                <c:pt idx="5">
                  <c:v>164.8</c:v>
                </c:pt>
                <c:pt idx="6">
                  <c:v>238</c:v>
                </c:pt>
                <c:pt idx="7">
                  <c:v>144.1</c:v>
                </c:pt>
                <c:pt idx="8">
                  <c:v>135.80000000000001</c:v>
                </c:pt>
                <c:pt idx="9">
                  <c:v>53</c:v>
                </c:pt>
                <c:pt idx="10">
                  <c:v>32</c:v>
                </c:pt>
                <c:pt idx="11">
                  <c:v>9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60</c:v>
                </c:pt>
                <c:pt idx="21" formatCode="General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52-C74A-8795-2B139BE3DE34}"/>
            </c:ext>
          </c:extLst>
        </c:ser>
        <c:ser>
          <c:idx val="1"/>
          <c:order val="1"/>
          <c:tx>
            <c:v>Interval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'Flow Summary'!$C$35:$X$35</c:f>
              <c:numCache>
                <c:formatCode>d\-mmm</c:formatCode>
                <c:ptCount val="22"/>
                <c:pt idx="0">
                  <c:v>44715</c:v>
                </c:pt>
                <c:pt idx="1">
                  <c:v>44716</c:v>
                </c:pt>
                <c:pt idx="2">
                  <c:v>44733</c:v>
                </c:pt>
                <c:pt idx="3">
                  <c:v>44733</c:v>
                </c:pt>
                <c:pt idx="4">
                  <c:v>44734</c:v>
                </c:pt>
                <c:pt idx="5">
                  <c:v>44735</c:v>
                </c:pt>
                <c:pt idx="6">
                  <c:v>44740</c:v>
                </c:pt>
                <c:pt idx="7">
                  <c:v>44741</c:v>
                </c:pt>
                <c:pt idx="8">
                  <c:v>44742</c:v>
                </c:pt>
                <c:pt idx="9">
                  <c:v>44747</c:v>
                </c:pt>
                <c:pt idx="10">
                  <c:v>44749</c:v>
                </c:pt>
                <c:pt idx="11">
                  <c:v>44755</c:v>
                </c:pt>
                <c:pt idx="12">
                  <c:v>44761</c:v>
                </c:pt>
                <c:pt idx="13">
                  <c:v>44762</c:v>
                </c:pt>
                <c:pt idx="14">
                  <c:v>44768</c:v>
                </c:pt>
                <c:pt idx="15">
                  <c:v>44769</c:v>
                </c:pt>
                <c:pt idx="16">
                  <c:v>44770</c:v>
                </c:pt>
                <c:pt idx="17">
                  <c:v>44770</c:v>
                </c:pt>
                <c:pt idx="18">
                  <c:v>44771</c:v>
                </c:pt>
                <c:pt idx="19">
                  <c:v>44783</c:v>
                </c:pt>
                <c:pt idx="20">
                  <c:v>44788</c:v>
                </c:pt>
                <c:pt idx="21">
                  <c:v>44790</c:v>
                </c:pt>
              </c:numCache>
            </c:numRef>
          </c:xVal>
          <c:yVal>
            <c:numRef>
              <c:f>'Flow Summary'!$C$53:$X$53</c:f>
              <c:numCache>
                <c:formatCode>0</c:formatCode>
                <c:ptCount val="2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52-C74A-8795-2B139BE3DE34}"/>
            </c:ext>
          </c:extLst>
        </c:ser>
        <c:ser>
          <c:idx val="2"/>
          <c:order val="2"/>
          <c:tx>
            <c:v>Bottom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'Flow Summary'!$C$35:$X$35</c:f>
              <c:numCache>
                <c:formatCode>d\-mmm</c:formatCode>
                <c:ptCount val="22"/>
                <c:pt idx="0">
                  <c:v>44715</c:v>
                </c:pt>
                <c:pt idx="1">
                  <c:v>44716</c:v>
                </c:pt>
                <c:pt idx="2">
                  <c:v>44733</c:v>
                </c:pt>
                <c:pt idx="3">
                  <c:v>44733</c:v>
                </c:pt>
                <c:pt idx="4">
                  <c:v>44734</c:v>
                </c:pt>
                <c:pt idx="5">
                  <c:v>44735</c:v>
                </c:pt>
                <c:pt idx="6">
                  <c:v>44740</c:v>
                </c:pt>
                <c:pt idx="7">
                  <c:v>44741</c:v>
                </c:pt>
                <c:pt idx="8">
                  <c:v>44742</c:v>
                </c:pt>
                <c:pt idx="9">
                  <c:v>44747</c:v>
                </c:pt>
                <c:pt idx="10">
                  <c:v>44749</c:v>
                </c:pt>
                <c:pt idx="11">
                  <c:v>44755</c:v>
                </c:pt>
                <c:pt idx="12">
                  <c:v>44761</c:v>
                </c:pt>
                <c:pt idx="13">
                  <c:v>44762</c:v>
                </c:pt>
                <c:pt idx="14">
                  <c:v>44768</c:v>
                </c:pt>
                <c:pt idx="15">
                  <c:v>44769</c:v>
                </c:pt>
                <c:pt idx="16">
                  <c:v>44770</c:v>
                </c:pt>
                <c:pt idx="17">
                  <c:v>44770</c:v>
                </c:pt>
                <c:pt idx="18">
                  <c:v>44771</c:v>
                </c:pt>
                <c:pt idx="19">
                  <c:v>44783</c:v>
                </c:pt>
                <c:pt idx="20">
                  <c:v>44788</c:v>
                </c:pt>
                <c:pt idx="21">
                  <c:v>44790</c:v>
                </c:pt>
              </c:numCache>
            </c:numRef>
          </c:xVal>
          <c:yVal>
            <c:numRef>
              <c:f>'Flow Summary'!$C$54:$X$54</c:f>
              <c:numCache>
                <c:formatCode>0</c:formatCode>
                <c:ptCount val="2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52-C74A-8795-2B139BE3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81472"/>
        <c:axId val="839887552"/>
      </c:scatterChart>
      <c:valAx>
        <c:axId val="201981472"/>
        <c:scaling>
          <c:orientation val="minMax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887552"/>
        <c:crosses val="autoZero"/>
        <c:crossBetween val="midCat"/>
        <c:majorUnit val="15"/>
      </c:valAx>
      <c:valAx>
        <c:axId val="83988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Rate</a:t>
                </a:r>
                <a:r>
                  <a:rPr lang="en-US" baseline="0"/>
                  <a:t> (ml/min)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8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3412073490814"/>
          <c:y val="0.1839683581219014"/>
          <c:w val="0.12210323709536308"/>
          <c:h val="0.234308836395450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72</xdr:row>
      <xdr:rowOff>171450</xdr:rowOff>
    </xdr:from>
    <xdr:to>
      <xdr:col>8</xdr:col>
      <xdr:colOff>730250</xdr:colOff>
      <xdr:row>86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998A71-1FD6-CA2B-EC40-BDCFFED59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774700</xdr:colOff>
      <xdr:row>78</xdr:row>
      <xdr:rowOff>139700</xdr:rowOff>
    </xdr:from>
    <xdr:to>
      <xdr:col>6</xdr:col>
      <xdr:colOff>635000</xdr:colOff>
      <xdr:row>92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29388C-6702-A34F-A224-28B496222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368300</xdr:colOff>
      <xdr:row>73</xdr:row>
      <xdr:rowOff>177800</xdr:rowOff>
    </xdr:from>
    <xdr:to>
      <xdr:col>19</xdr:col>
      <xdr:colOff>63500</xdr:colOff>
      <xdr:row>87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AF3A62-C720-2E41-A7AB-52EB88B51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63500</xdr:colOff>
      <xdr:row>73</xdr:row>
      <xdr:rowOff>177800</xdr:rowOff>
    </xdr:from>
    <xdr:to>
      <xdr:col>13</xdr:col>
      <xdr:colOff>495300</xdr:colOff>
      <xdr:row>87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A0F4576-7C77-8D46-BDE7-AC6339E20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0.17361</cdr:x>
      <cdr:y>0.17361</cdr:y>
    </cdr:from>
    <cdr:to>
      <cdr:x>0.27083</cdr:x>
      <cdr:y>0.79398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5601585-11A6-2E62-4159-C242063EA4E3}"/>
            </a:ext>
          </a:extLst>
        </cdr:cNvPr>
        <cdr:cNvSpPr txBox="1"/>
      </cdr:nvSpPr>
      <cdr:spPr>
        <a:xfrm xmlns:a="http://schemas.openxmlformats.org/drawingml/2006/main">
          <a:off x="793750" y="476250"/>
          <a:ext cx="444500" cy="1701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r>
            <a:rPr lang="en-US" sz="1100"/>
            <a:t>             Triplex Failed</a:t>
          </a:r>
        </a:p>
      </cdr:txBody>
    </cdr:sp>
  </cdr:relSizeAnchor>
  <cdr:relSizeAnchor xmlns:cdr="http://schemas.openxmlformats.org/drawingml/2006/chartDrawing">
    <cdr:from>
      <cdr:x>0.58056</cdr:x>
      <cdr:y>0.16667</cdr:y>
    </cdr:from>
    <cdr:to>
      <cdr:x>0.61806</cdr:x>
      <cdr:y>0.78704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D93FC1A-291C-F230-9FA9-488037041652}"/>
            </a:ext>
          </a:extLst>
        </cdr:cNvPr>
        <cdr:cNvSpPr txBox="1"/>
      </cdr:nvSpPr>
      <cdr:spPr>
        <a:xfrm xmlns:a="http://schemas.openxmlformats.org/drawingml/2006/main">
          <a:off x="2654300" y="457200"/>
          <a:ext cx="171450" cy="1701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           Power Outage</a:t>
          </a:r>
        </a:p>
      </cdr:txBody>
    </cdr:sp>
  </cdr:relSizeAnchor>
  <cdr:relSizeAnchor xmlns:cdr="http://schemas.openxmlformats.org/drawingml/2006/chartDrawing">
    <cdr:from>
      <cdr:x>0.80556</cdr:x>
      <cdr:y>0.18056</cdr:y>
    </cdr:from>
    <cdr:to>
      <cdr:x>0.83194</cdr:x>
      <cdr:y>0.80093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D93FC1A-291C-F230-9FA9-488037041652}"/>
            </a:ext>
          </a:extLst>
        </cdr:cNvPr>
        <cdr:cNvSpPr txBox="1"/>
      </cdr:nvSpPr>
      <cdr:spPr>
        <a:xfrm xmlns:a="http://schemas.openxmlformats.org/drawingml/2006/main">
          <a:off x="3683000" y="495300"/>
          <a:ext cx="120650" cy="1701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             Shut-in Begins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0.17361</cdr:x>
      <cdr:y>0.17361</cdr:y>
    </cdr:from>
    <cdr:to>
      <cdr:x>0.26944</cdr:x>
      <cdr:y>0.79398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5601585-11A6-2E62-4159-C242063EA4E3}"/>
            </a:ext>
          </a:extLst>
        </cdr:cNvPr>
        <cdr:cNvSpPr txBox="1"/>
      </cdr:nvSpPr>
      <cdr:spPr>
        <a:xfrm xmlns:a="http://schemas.openxmlformats.org/drawingml/2006/main">
          <a:off x="793745" y="476247"/>
          <a:ext cx="438155" cy="1701799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r>
            <a:rPr lang="en-US" sz="1100"/>
            <a:t>             Triplex Failed</a:t>
          </a:r>
        </a:p>
      </cdr:txBody>
    </cdr:sp>
  </cdr:relSizeAnchor>
  <cdr:relSizeAnchor xmlns:cdr="http://schemas.openxmlformats.org/drawingml/2006/chartDrawing">
    <cdr:from>
      <cdr:x>0.58056</cdr:x>
      <cdr:y>0.16667</cdr:y>
    </cdr:from>
    <cdr:to>
      <cdr:x>0.61806</cdr:x>
      <cdr:y>0.78704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D93FC1A-291C-F230-9FA9-488037041652}"/>
            </a:ext>
          </a:extLst>
        </cdr:cNvPr>
        <cdr:cNvSpPr txBox="1"/>
      </cdr:nvSpPr>
      <cdr:spPr>
        <a:xfrm xmlns:a="http://schemas.openxmlformats.org/drawingml/2006/main">
          <a:off x="2654300" y="457200"/>
          <a:ext cx="171450" cy="1701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           Power Outage</a:t>
          </a:r>
        </a:p>
      </cdr:txBody>
    </cdr:sp>
  </cdr:relSizeAnchor>
  <cdr:relSizeAnchor xmlns:cdr="http://schemas.openxmlformats.org/drawingml/2006/chartDrawing">
    <cdr:from>
      <cdr:x>0.80556</cdr:x>
      <cdr:y>0.18056</cdr:y>
    </cdr:from>
    <cdr:to>
      <cdr:x>0.83194</cdr:x>
      <cdr:y>0.80093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D93FC1A-291C-F230-9FA9-488037041652}"/>
            </a:ext>
          </a:extLst>
        </cdr:cNvPr>
        <cdr:cNvSpPr txBox="1"/>
      </cdr:nvSpPr>
      <cdr:spPr>
        <a:xfrm xmlns:a="http://schemas.openxmlformats.org/drawingml/2006/main">
          <a:off x="3683000" y="495300"/>
          <a:ext cx="120650" cy="1701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             Shut-in Begins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0.17361</cdr:x>
      <cdr:y>0.17361</cdr:y>
    </cdr:from>
    <cdr:to>
      <cdr:x>0.275</cdr:x>
      <cdr:y>0.79398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5601585-11A6-2E62-4159-C242063EA4E3}"/>
            </a:ext>
          </a:extLst>
        </cdr:cNvPr>
        <cdr:cNvSpPr txBox="1"/>
      </cdr:nvSpPr>
      <cdr:spPr>
        <a:xfrm xmlns:a="http://schemas.openxmlformats.org/drawingml/2006/main">
          <a:off x="793745" y="476247"/>
          <a:ext cx="463555" cy="1701799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r>
            <a:rPr lang="en-US" sz="1100"/>
            <a:t>             Triplex Failed</a:t>
          </a:r>
        </a:p>
      </cdr:txBody>
    </cdr:sp>
  </cdr:relSizeAnchor>
  <cdr:relSizeAnchor xmlns:cdr="http://schemas.openxmlformats.org/drawingml/2006/chartDrawing">
    <cdr:from>
      <cdr:x>0.58056</cdr:x>
      <cdr:y>0.16667</cdr:y>
    </cdr:from>
    <cdr:to>
      <cdr:x>0.61806</cdr:x>
      <cdr:y>0.78704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D93FC1A-291C-F230-9FA9-488037041652}"/>
            </a:ext>
          </a:extLst>
        </cdr:cNvPr>
        <cdr:cNvSpPr txBox="1"/>
      </cdr:nvSpPr>
      <cdr:spPr>
        <a:xfrm xmlns:a="http://schemas.openxmlformats.org/drawingml/2006/main">
          <a:off x="2654300" y="457200"/>
          <a:ext cx="171450" cy="1701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           Power Outage</a:t>
          </a:r>
        </a:p>
      </cdr:txBody>
    </cdr:sp>
  </cdr:relSizeAnchor>
  <cdr:relSizeAnchor xmlns:cdr="http://schemas.openxmlformats.org/drawingml/2006/chartDrawing">
    <cdr:from>
      <cdr:x>0.80556</cdr:x>
      <cdr:y>0.18056</cdr:y>
    </cdr:from>
    <cdr:to>
      <cdr:x>0.83194</cdr:x>
      <cdr:y>0.80093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D93FC1A-291C-F230-9FA9-488037041652}"/>
            </a:ext>
          </a:extLst>
        </cdr:cNvPr>
        <cdr:cNvSpPr txBox="1"/>
      </cdr:nvSpPr>
      <cdr:spPr>
        <a:xfrm xmlns:a="http://schemas.openxmlformats.org/drawingml/2006/main">
          <a:off x="3683000" y="495300"/>
          <a:ext cx="120650" cy="1701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             Shut-in Begins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0.17361</cdr:x>
      <cdr:y>0.17361</cdr:y>
    </cdr:from>
    <cdr:to>
      <cdr:x>0.275</cdr:x>
      <cdr:y>0.79398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5601585-11A6-2E62-4159-C242063EA4E3}"/>
            </a:ext>
          </a:extLst>
        </cdr:cNvPr>
        <cdr:cNvSpPr txBox="1"/>
      </cdr:nvSpPr>
      <cdr:spPr>
        <a:xfrm xmlns:a="http://schemas.openxmlformats.org/drawingml/2006/main">
          <a:off x="793745" y="476247"/>
          <a:ext cx="463555" cy="1701799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r>
            <a:rPr lang="en-US" sz="1100"/>
            <a:t>             Triplex Failed</a:t>
          </a:r>
        </a:p>
      </cdr:txBody>
    </cdr:sp>
  </cdr:relSizeAnchor>
  <cdr:relSizeAnchor xmlns:cdr="http://schemas.openxmlformats.org/drawingml/2006/chartDrawing">
    <cdr:from>
      <cdr:x>0.58056</cdr:x>
      <cdr:y>0.16667</cdr:y>
    </cdr:from>
    <cdr:to>
      <cdr:x>0.61806</cdr:x>
      <cdr:y>0.78704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D93FC1A-291C-F230-9FA9-488037041652}"/>
            </a:ext>
          </a:extLst>
        </cdr:cNvPr>
        <cdr:cNvSpPr txBox="1"/>
      </cdr:nvSpPr>
      <cdr:spPr>
        <a:xfrm xmlns:a="http://schemas.openxmlformats.org/drawingml/2006/main">
          <a:off x="2654300" y="457200"/>
          <a:ext cx="171450" cy="1701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           Power Outage</a:t>
          </a:r>
        </a:p>
      </cdr:txBody>
    </cdr:sp>
  </cdr:relSizeAnchor>
  <cdr:relSizeAnchor xmlns:cdr="http://schemas.openxmlformats.org/drawingml/2006/chartDrawing">
    <cdr:from>
      <cdr:x>0.80556</cdr:x>
      <cdr:y>0.18056</cdr:y>
    </cdr:from>
    <cdr:to>
      <cdr:x>0.83194</cdr:x>
      <cdr:y>0.80093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D93FC1A-291C-F230-9FA9-488037041652}"/>
            </a:ext>
          </a:extLst>
        </cdr:cNvPr>
        <cdr:cNvSpPr txBox="1"/>
      </cdr:nvSpPr>
      <cdr:spPr>
        <a:xfrm xmlns:a="http://schemas.openxmlformats.org/drawingml/2006/main">
          <a:off x="3683000" y="495300"/>
          <a:ext cx="120650" cy="1701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C00">
            <a:alpha val="50588"/>
          </a:srgbClr>
        </a:solidFill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             Shut-in Begins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Tyler Artz" id="{F1AF3968-028E-4DEC-96FD-97C93803B27D}" userId="S::tyler.artz@RESPEC.com::5341de30-ba84-45fe-a092-c5377ae23a9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81" dT="2022-08-18T15:12:12.05" personId="{F1AF3968-028E-4DEC-96FD-97C93803B27D}" id="{CC89F2BF-0CFC-47E4-ACAB-645BD07AC717}">
    <text>Correct. Meter read 0 mL/min, discharge was measured at 3 mL/min</text>
  </threadedComment>
  <threadedComment ref="H81" dT="2022-08-18T17:08:16.64" personId="{F1AF3968-028E-4DEC-96FD-97C93803B27D}" id="{CEB36CF5-887B-4EBB-808D-7BD77FF95440}">
    <text>meter was reading 10 mL/min but no flow was observed at the discharge location</text>
  </threadedComment>
  <threadedComment ref="G84" dT="2022-08-18T15:12:54.71" personId="{F1AF3968-028E-4DEC-96FD-97C93803B27D}" id="{E64EE4CE-DE95-4EC3-AE23-34EED3AC04B0}">
    <text>meter read 58 mL/min, discharge was measured at 68 mL/min</text>
  </threadedComment>
  <threadedComment ref="H84" dT="2022-08-18T17:24:57.03" personId="{F1AF3968-028E-4DEC-96FD-97C93803B27D}" id="{9AEEE2B3-A4D3-4F40-8372-EAD6FDCBB245}">
    <text>listed meter value. discharge measured 90.5 mL/min</text>
  </threadedComment>
  <threadedComment ref="G90" dT="2022-08-18T15:13:28.97" personId="{F1AF3968-028E-4DEC-96FD-97C93803B27D}" id="{42DE97E2-FDE3-4469-80C7-C406EDC481E4}">
    <text>Correct. Meter read 0 mL/min. Discharge was measured at 60 mL/min.</text>
  </threadedComment>
  <threadedComment ref="H90" dT="2022-08-18T17:26:39.00" personId="{F1AF3968-028E-4DEC-96FD-97C93803B27D}" id="{944A9738-9701-4098-9F2E-B75948582D9B}">
    <text>listed measured discharge value. Meter read 0 mL/min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A3B13-1652-0E4B-92C9-33A6F13C3D45}">
  <dimension ref="A3:X109"/>
  <sheetViews>
    <sheetView tabSelected="1" topLeftCell="A28" zoomScaleNormal="100" workbookViewId="0">
      <selection activeCell="R58" sqref="R58"/>
    </sheetView>
  </sheetViews>
  <sheetFormatPr defaultColWidth="10.6640625" defaultRowHeight="15.5" x14ac:dyDescent="0.35"/>
  <cols>
    <col min="2" max="2" width="19.1640625" bestFit="1" customWidth="1"/>
    <col min="3" max="9" width="10.6640625" customWidth="1"/>
    <col min="12" max="12" width="11.6640625" bestFit="1" customWidth="1"/>
  </cols>
  <sheetData>
    <row r="3" spans="1:11" x14ac:dyDescent="0.35">
      <c r="C3" s="1">
        <v>44704</v>
      </c>
      <c r="D3" s="1">
        <v>44705</v>
      </c>
      <c r="E3" s="1">
        <v>44705</v>
      </c>
      <c r="F3" s="1">
        <v>44707</v>
      </c>
      <c r="G3" s="1">
        <v>44712</v>
      </c>
      <c r="H3" s="1">
        <v>44713</v>
      </c>
      <c r="I3" s="1">
        <v>44714</v>
      </c>
      <c r="J3" s="1">
        <v>44715</v>
      </c>
      <c r="K3" s="1">
        <v>44716</v>
      </c>
    </row>
    <row r="4" spans="1:11" x14ac:dyDescent="0.35">
      <c r="C4" s="2" t="s">
        <v>0</v>
      </c>
      <c r="D4" s="3">
        <v>0.33333333333333331</v>
      </c>
      <c r="E4" s="3">
        <v>0.62986111111111109</v>
      </c>
      <c r="F4" s="3">
        <v>0.31875000000000003</v>
      </c>
      <c r="G4" s="3">
        <v>0.41666666666666669</v>
      </c>
      <c r="H4" s="2" t="s">
        <v>0</v>
      </c>
      <c r="I4" s="2" t="s">
        <v>0</v>
      </c>
      <c r="J4" s="2" t="s">
        <v>0</v>
      </c>
      <c r="K4" s="17" t="s">
        <v>25</v>
      </c>
    </row>
    <row r="5" spans="1:11" x14ac:dyDescent="0.35">
      <c r="K5" s="17" t="s">
        <v>26</v>
      </c>
    </row>
    <row r="6" spans="1:11" x14ac:dyDescent="0.35">
      <c r="B6" t="s">
        <v>1</v>
      </c>
      <c r="C6">
        <v>2000</v>
      </c>
      <c r="D6">
        <v>2000</v>
      </c>
      <c r="E6">
        <v>3000</v>
      </c>
      <c r="F6">
        <v>3000</v>
      </c>
      <c r="G6">
        <v>3400</v>
      </c>
      <c r="H6">
        <v>3400</v>
      </c>
      <c r="I6">
        <v>3400</v>
      </c>
      <c r="J6">
        <v>3400</v>
      </c>
    </row>
    <row r="8" spans="1:11" x14ac:dyDescent="0.35">
      <c r="A8" s="14" t="s">
        <v>2</v>
      </c>
      <c r="B8" t="s">
        <v>3</v>
      </c>
      <c r="C8" s="4">
        <v>0.5</v>
      </c>
      <c r="D8" s="4">
        <v>1.7</v>
      </c>
      <c r="E8" s="4">
        <v>1.3</v>
      </c>
      <c r="F8" s="5">
        <v>1</v>
      </c>
      <c r="G8" s="4">
        <v>0.5</v>
      </c>
      <c r="H8" s="5">
        <v>0.5</v>
      </c>
      <c r="I8" s="5">
        <v>0.5</v>
      </c>
      <c r="J8" s="5">
        <v>0</v>
      </c>
    </row>
    <row r="9" spans="1:11" x14ac:dyDescent="0.35">
      <c r="B9" t="s">
        <v>4</v>
      </c>
      <c r="C9" s="4">
        <v>5</v>
      </c>
      <c r="D9" s="4">
        <v>0</v>
      </c>
      <c r="E9" s="4">
        <v>5</v>
      </c>
      <c r="F9" s="5">
        <v>0</v>
      </c>
      <c r="G9" s="4">
        <v>0</v>
      </c>
      <c r="H9" s="5">
        <v>0</v>
      </c>
      <c r="I9" s="5">
        <v>0</v>
      </c>
      <c r="J9" s="5">
        <v>10</v>
      </c>
    </row>
    <row r="10" spans="1:11" x14ac:dyDescent="0.35">
      <c r="B10" t="s">
        <v>5</v>
      </c>
      <c r="C10" s="4">
        <v>0</v>
      </c>
      <c r="D10" s="4">
        <v>0</v>
      </c>
      <c r="E10" s="4">
        <v>0</v>
      </c>
      <c r="F10" s="5">
        <v>0</v>
      </c>
      <c r="G10" s="4">
        <v>0</v>
      </c>
      <c r="H10" s="5">
        <v>0</v>
      </c>
      <c r="I10" s="5">
        <v>0</v>
      </c>
      <c r="J10" s="5">
        <v>0</v>
      </c>
    </row>
    <row r="11" spans="1:11" x14ac:dyDescent="0.35">
      <c r="A11" s="10" t="s">
        <v>6</v>
      </c>
      <c r="B11" s="10" t="s">
        <v>3</v>
      </c>
      <c r="C11" s="11">
        <v>38</v>
      </c>
      <c r="D11" s="12">
        <v>42</v>
      </c>
      <c r="E11" s="12">
        <v>87.2</v>
      </c>
      <c r="F11" s="11">
        <v>112</v>
      </c>
      <c r="G11" s="11">
        <v>132</v>
      </c>
      <c r="H11" s="11">
        <v>35</v>
      </c>
      <c r="I11" s="11">
        <v>122</v>
      </c>
      <c r="J11" s="11">
        <v>181</v>
      </c>
    </row>
    <row r="12" spans="1:11" x14ac:dyDescent="0.35">
      <c r="A12" s="10"/>
      <c r="B12" s="10" t="s">
        <v>4</v>
      </c>
      <c r="C12" s="11">
        <v>205</v>
      </c>
      <c r="D12" s="12">
        <v>223</v>
      </c>
      <c r="E12" s="12">
        <v>505</v>
      </c>
      <c r="F12" s="11">
        <v>560</v>
      </c>
      <c r="G12" s="11">
        <v>580</v>
      </c>
      <c r="H12" s="11">
        <v>541</v>
      </c>
      <c r="I12" s="11">
        <v>501</v>
      </c>
      <c r="J12" s="11">
        <v>500</v>
      </c>
    </row>
    <row r="13" spans="1:11" x14ac:dyDescent="0.35">
      <c r="A13" s="10"/>
      <c r="B13" s="10" t="s">
        <v>5</v>
      </c>
      <c r="C13" s="11">
        <v>17</v>
      </c>
      <c r="D13" s="12">
        <v>0</v>
      </c>
      <c r="E13" s="12">
        <v>0</v>
      </c>
      <c r="F13" s="11">
        <v>20</v>
      </c>
      <c r="G13" s="11">
        <v>0</v>
      </c>
      <c r="H13" s="11">
        <v>0</v>
      </c>
      <c r="I13" s="11">
        <v>0</v>
      </c>
      <c r="J13" s="11">
        <v>0</v>
      </c>
    </row>
    <row r="14" spans="1:11" x14ac:dyDescent="0.35">
      <c r="A14" t="s">
        <v>7</v>
      </c>
      <c r="B14" t="s">
        <v>3</v>
      </c>
      <c r="C14" s="5">
        <v>6.5</v>
      </c>
      <c r="D14" s="4">
        <v>5.9</v>
      </c>
      <c r="E14" s="4">
        <v>6</v>
      </c>
      <c r="F14" s="5">
        <v>74</v>
      </c>
      <c r="G14" s="5">
        <v>69.400000000000006</v>
      </c>
      <c r="H14" s="5">
        <v>67</v>
      </c>
      <c r="I14" s="5">
        <v>68</v>
      </c>
      <c r="J14" s="5">
        <v>7</v>
      </c>
    </row>
    <row r="15" spans="1:11" x14ac:dyDescent="0.35">
      <c r="B15" t="s">
        <v>4</v>
      </c>
      <c r="C15" s="5">
        <v>100</v>
      </c>
      <c r="D15" s="4">
        <v>101</v>
      </c>
      <c r="E15" s="4">
        <v>113</v>
      </c>
      <c r="F15" s="5">
        <v>119</v>
      </c>
      <c r="G15" s="5">
        <v>134</v>
      </c>
      <c r="H15" s="5">
        <v>122</v>
      </c>
      <c r="I15" s="5">
        <v>120</v>
      </c>
      <c r="J15" s="5">
        <v>115</v>
      </c>
    </row>
    <row r="16" spans="1:11" x14ac:dyDescent="0.35">
      <c r="B16" t="s">
        <v>5</v>
      </c>
      <c r="C16" s="5">
        <v>30</v>
      </c>
      <c r="D16" s="4">
        <v>53</v>
      </c>
      <c r="E16" s="4">
        <v>74</v>
      </c>
      <c r="F16" s="5">
        <v>75</v>
      </c>
      <c r="G16" s="5">
        <v>63</v>
      </c>
      <c r="H16" s="5">
        <v>75</v>
      </c>
      <c r="I16" s="5">
        <v>71</v>
      </c>
      <c r="J16" s="5">
        <v>74</v>
      </c>
    </row>
    <row r="17" spans="1:10" x14ac:dyDescent="0.35">
      <c r="A17" s="13" t="s">
        <v>8</v>
      </c>
      <c r="B17" s="13" t="s">
        <v>3</v>
      </c>
      <c r="C17" s="12">
        <v>7.2</v>
      </c>
      <c r="D17" s="12">
        <v>7.3</v>
      </c>
      <c r="E17" s="12">
        <v>6.8</v>
      </c>
      <c r="F17" s="11">
        <v>0</v>
      </c>
      <c r="G17" s="12">
        <v>7.6</v>
      </c>
      <c r="H17" s="11">
        <v>7</v>
      </c>
      <c r="I17" s="11">
        <v>5.2</v>
      </c>
      <c r="J17" s="11">
        <v>16</v>
      </c>
    </row>
    <row r="18" spans="1:10" x14ac:dyDescent="0.35">
      <c r="A18" s="13"/>
      <c r="B18" s="13" t="s">
        <v>4</v>
      </c>
      <c r="C18" s="12"/>
      <c r="D18" s="12"/>
      <c r="E18" s="12"/>
      <c r="F18" s="11"/>
      <c r="G18" s="12"/>
      <c r="H18" s="11"/>
      <c r="I18" s="11"/>
      <c r="J18" s="11"/>
    </row>
    <row r="19" spans="1:10" x14ac:dyDescent="0.35">
      <c r="A19" s="13"/>
      <c r="B19" s="13" t="s">
        <v>5</v>
      </c>
      <c r="C19" s="12">
        <v>14</v>
      </c>
      <c r="D19" s="12">
        <v>17</v>
      </c>
      <c r="E19" s="12">
        <v>31</v>
      </c>
      <c r="F19" s="11">
        <v>35</v>
      </c>
      <c r="G19" s="12">
        <v>22</v>
      </c>
      <c r="H19" s="11">
        <v>18</v>
      </c>
      <c r="I19" s="11">
        <v>17</v>
      </c>
      <c r="J19" s="11">
        <v>14</v>
      </c>
    </row>
    <row r="20" spans="1:10" x14ac:dyDescent="0.35">
      <c r="A20" s="14" t="s">
        <v>9</v>
      </c>
      <c r="B20" s="14" t="s">
        <v>3</v>
      </c>
      <c r="C20" s="4">
        <v>48.8</v>
      </c>
      <c r="D20" s="4">
        <v>64</v>
      </c>
      <c r="E20" s="4">
        <v>76.400000000000006</v>
      </c>
      <c r="F20" s="5">
        <v>148</v>
      </c>
      <c r="G20" s="4">
        <v>176</v>
      </c>
      <c r="H20" s="4">
        <v>171</v>
      </c>
      <c r="I20" s="5">
        <v>163</v>
      </c>
      <c r="J20" s="5">
        <v>181</v>
      </c>
    </row>
    <row r="21" spans="1:10" x14ac:dyDescent="0.35">
      <c r="A21" s="14"/>
      <c r="B21" s="14" t="s">
        <v>4</v>
      </c>
      <c r="C21" s="4">
        <v>0</v>
      </c>
      <c r="D21" s="4">
        <v>0</v>
      </c>
      <c r="E21" s="4">
        <v>0</v>
      </c>
      <c r="F21" s="5">
        <v>0</v>
      </c>
      <c r="G21" s="4">
        <v>0</v>
      </c>
      <c r="H21" s="5">
        <v>0</v>
      </c>
      <c r="I21" s="5">
        <v>0</v>
      </c>
      <c r="J21" s="5">
        <v>0</v>
      </c>
    </row>
    <row r="22" spans="1:10" x14ac:dyDescent="0.35">
      <c r="A22" s="14"/>
      <c r="B22" s="14" t="s">
        <v>5</v>
      </c>
      <c r="C22" s="4">
        <v>0</v>
      </c>
      <c r="D22" s="4">
        <v>0</v>
      </c>
      <c r="E22" s="4">
        <v>0</v>
      </c>
      <c r="F22" s="5">
        <v>0</v>
      </c>
      <c r="G22" s="4">
        <v>0</v>
      </c>
      <c r="H22" s="5">
        <v>0</v>
      </c>
      <c r="I22" s="5">
        <v>0</v>
      </c>
      <c r="J22" s="5">
        <v>0</v>
      </c>
    </row>
    <row r="23" spans="1:10" x14ac:dyDescent="0.35">
      <c r="C23" s="5"/>
      <c r="D23" s="5"/>
      <c r="E23" s="5"/>
      <c r="F23" s="5"/>
      <c r="G23" s="5"/>
      <c r="H23" s="5"/>
      <c r="I23" s="5"/>
      <c r="J23" s="5"/>
    </row>
    <row r="24" spans="1:10" x14ac:dyDescent="0.35">
      <c r="B24" s="6" t="s">
        <v>10</v>
      </c>
      <c r="C24" s="5">
        <v>27</v>
      </c>
      <c r="D24" s="5">
        <v>32.700000000000003</v>
      </c>
      <c r="E24" s="5">
        <v>33</v>
      </c>
      <c r="F24" s="5">
        <v>33</v>
      </c>
      <c r="G24" s="4">
        <v>18</v>
      </c>
      <c r="H24" s="5">
        <v>20</v>
      </c>
      <c r="I24" s="5">
        <v>19.5</v>
      </c>
      <c r="J24" s="5">
        <v>17</v>
      </c>
    </row>
    <row r="25" spans="1:10" x14ac:dyDescent="0.35">
      <c r="B25" s="6" t="s">
        <v>11</v>
      </c>
      <c r="C25" s="5">
        <v>14</v>
      </c>
      <c r="D25" s="5">
        <v>19.5</v>
      </c>
      <c r="E25" s="5">
        <v>19</v>
      </c>
      <c r="F25" s="5">
        <v>19</v>
      </c>
      <c r="G25" s="4">
        <v>14</v>
      </c>
      <c r="H25" s="5">
        <v>9</v>
      </c>
      <c r="I25" s="5">
        <v>4.2</v>
      </c>
      <c r="J25" s="5">
        <v>17</v>
      </c>
    </row>
    <row r="26" spans="1:10" x14ac:dyDescent="0.35">
      <c r="B26" s="6" t="s">
        <v>12</v>
      </c>
      <c r="C26" s="5">
        <v>42</v>
      </c>
      <c r="D26" s="5">
        <v>52</v>
      </c>
      <c r="E26" s="5">
        <v>56</v>
      </c>
      <c r="F26" s="5">
        <v>56</v>
      </c>
      <c r="G26" s="4">
        <v>55</v>
      </c>
      <c r="H26" s="5">
        <v>54</v>
      </c>
      <c r="I26" s="5">
        <v>49</v>
      </c>
      <c r="J26" s="5">
        <v>55</v>
      </c>
    </row>
    <row r="27" spans="1:10" x14ac:dyDescent="0.35">
      <c r="A27" s="2"/>
      <c r="B27" s="2"/>
      <c r="C27" s="5"/>
      <c r="D27" s="5"/>
      <c r="E27" s="5"/>
      <c r="F27" s="5"/>
      <c r="G27" s="5"/>
      <c r="H27" s="5"/>
      <c r="I27" s="5"/>
      <c r="J27" s="5"/>
    </row>
    <row r="28" spans="1:10" x14ac:dyDescent="0.35">
      <c r="A28" s="2"/>
      <c r="B28" s="2" t="s">
        <v>13</v>
      </c>
      <c r="C28" s="5">
        <v>557</v>
      </c>
      <c r="D28" s="5">
        <v>619.1</v>
      </c>
      <c r="E28" s="5">
        <v>1178.5</v>
      </c>
      <c r="F28" s="5">
        <v>1252</v>
      </c>
      <c r="G28" s="4">
        <v>1252</v>
      </c>
      <c r="H28" s="5">
        <f>SUM(H8:H26)</f>
        <v>1119.5</v>
      </c>
      <c r="I28" s="5">
        <f>SUM(I8:I26)</f>
        <v>1140.4000000000001</v>
      </c>
      <c r="J28" s="5">
        <f>SUM(J8:J26)</f>
        <v>1187</v>
      </c>
    </row>
    <row r="29" spans="1:10" x14ac:dyDescent="0.35">
      <c r="A29" s="2"/>
      <c r="B29" s="2"/>
      <c r="C29" s="5"/>
      <c r="D29" s="5"/>
      <c r="E29" s="5"/>
      <c r="F29" s="5"/>
      <c r="G29" s="5"/>
      <c r="H29" s="5"/>
      <c r="I29" s="5"/>
      <c r="J29" s="5"/>
    </row>
    <row r="30" spans="1:10" x14ac:dyDescent="0.35">
      <c r="A30" s="2"/>
      <c r="B30" s="2" t="s">
        <v>14</v>
      </c>
      <c r="C30" s="5">
        <v>27.85</v>
      </c>
      <c r="D30" s="5">
        <v>30.954999999999998</v>
      </c>
      <c r="E30" s="5">
        <v>39.283333333333331</v>
      </c>
      <c r="F30" s="5">
        <v>41.733333333333334</v>
      </c>
      <c r="G30" s="5">
        <v>35</v>
      </c>
      <c r="H30" s="5">
        <f>+H28/H6*100</f>
        <v>32.926470588235297</v>
      </c>
      <c r="I30" s="5">
        <f>+I28/I6*100</f>
        <v>33.541176470588233</v>
      </c>
      <c r="J30" s="5">
        <f>+J28/J6*100</f>
        <v>34.911764705882355</v>
      </c>
    </row>
    <row r="33" spans="1:24" x14ac:dyDescent="0.35">
      <c r="B33" t="s">
        <v>15</v>
      </c>
    </row>
    <row r="35" spans="1:24" x14ac:dyDescent="0.35">
      <c r="C35" s="1">
        <v>44715</v>
      </c>
      <c r="D35" s="1">
        <v>44716</v>
      </c>
      <c r="E35" s="1">
        <v>44733</v>
      </c>
      <c r="F35" s="1">
        <v>44733</v>
      </c>
      <c r="G35" s="1">
        <v>44734</v>
      </c>
      <c r="H35" s="1">
        <v>44735</v>
      </c>
      <c r="I35" s="1">
        <v>44740</v>
      </c>
      <c r="J35" s="1">
        <v>44741</v>
      </c>
      <c r="K35" s="1">
        <v>44742</v>
      </c>
      <c r="L35" s="1">
        <v>44747</v>
      </c>
      <c r="M35" s="1">
        <v>44749</v>
      </c>
      <c r="N35" s="1">
        <v>44755</v>
      </c>
      <c r="O35" s="1">
        <v>44761</v>
      </c>
      <c r="P35" s="1">
        <v>44762</v>
      </c>
      <c r="Q35" s="1">
        <v>44768</v>
      </c>
      <c r="R35" s="1">
        <v>44769</v>
      </c>
      <c r="S35" s="1">
        <v>44770</v>
      </c>
      <c r="T35" s="1">
        <v>44770</v>
      </c>
      <c r="U35" s="1">
        <v>44771</v>
      </c>
      <c r="V35" s="1">
        <v>44783</v>
      </c>
      <c r="W35" s="1">
        <v>44788</v>
      </c>
      <c r="X35" s="1">
        <v>44790</v>
      </c>
    </row>
    <row r="36" spans="1:24" x14ac:dyDescent="0.35">
      <c r="C36" s="2" t="s">
        <v>0</v>
      </c>
      <c r="D36" s="17" t="s">
        <v>25</v>
      </c>
      <c r="E36" s="2" t="s">
        <v>0</v>
      </c>
      <c r="F36" s="2" t="s">
        <v>16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16</v>
      </c>
      <c r="O36" s="17" t="s">
        <v>29</v>
      </c>
      <c r="P36" s="2" t="s">
        <v>0</v>
      </c>
      <c r="Q36" s="2" t="s">
        <v>0</v>
      </c>
      <c r="R36" s="2" t="s">
        <v>0</v>
      </c>
      <c r="S36" s="2" t="s">
        <v>0</v>
      </c>
      <c r="T36" s="17" t="s">
        <v>27</v>
      </c>
      <c r="U36" s="2" t="s">
        <v>0</v>
      </c>
      <c r="V36" s="2" t="s">
        <v>0</v>
      </c>
      <c r="W36" s="2" t="s">
        <v>0</v>
      </c>
      <c r="X36" s="2" t="s">
        <v>16</v>
      </c>
    </row>
    <row r="37" spans="1:24" x14ac:dyDescent="0.35">
      <c r="D37" s="17" t="s">
        <v>26</v>
      </c>
      <c r="O37" s="17" t="s">
        <v>30</v>
      </c>
      <c r="T37" s="17" t="s">
        <v>28</v>
      </c>
    </row>
    <row r="38" spans="1:24" s="5" customFormat="1" x14ac:dyDescent="0.35">
      <c r="B38" s="5" t="s">
        <v>1</v>
      </c>
      <c r="C38" s="5">
        <v>3400</v>
      </c>
      <c r="E38" s="5">
        <v>3400</v>
      </c>
      <c r="F38" s="5">
        <v>3400</v>
      </c>
      <c r="G38" s="5">
        <v>3400</v>
      </c>
      <c r="H38" s="5">
        <v>3400</v>
      </c>
      <c r="I38" s="5">
        <v>3400</v>
      </c>
      <c r="J38" s="5">
        <v>3400</v>
      </c>
      <c r="K38" s="5">
        <v>3400</v>
      </c>
      <c r="L38" s="5">
        <v>3400</v>
      </c>
      <c r="M38" s="5">
        <v>3400</v>
      </c>
      <c r="N38" s="5">
        <v>3400</v>
      </c>
      <c r="P38" s="5">
        <v>3400</v>
      </c>
      <c r="Q38" s="5">
        <v>3400</v>
      </c>
      <c r="R38" s="5">
        <v>3400</v>
      </c>
      <c r="S38" s="5">
        <v>3400</v>
      </c>
      <c r="T38"/>
      <c r="U38" s="5">
        <v>3400</v>
      </c>
      <c r="V38" s="5">
        <v>3400</v>
      </c>
      <c r="W38" s="5">
        <v>3400</v>
      </c>
      <c r="X38" s="5">
        <v>3400</v>
      </c>
    </row>
    <row r="39" spans="1:24" s="5" customFormat="1" x14ac:dyDescent="0.35">
      <c r="A39" s="5" t="s">
        <v>17</v>
      </c>
      <c r="B39" s="5" t="s">
        <v>18</v>
      </c>
      <c r="T39"/>
      <c r="W39"/>
      <c r="X39"/>
    </row>
    <row r="40" spans="1:24" s="5" customFormat="1" x14ac:dyDescent="0.35">
      <c r="A40" s="4" t="s">
        <v>2</v>
      </c>
      <c r="B40" s="5" t="s">
        <v>3</v>
      </c>
      <c r="C40" s="5">
        <v>0</v>
      </c>
      <c r="E40" s="5">
        <v>6.875</v>
      </c>
      <c r="F40" s="5">
        <v>9</v>
      </c>
      <c r="G40" s="4">
        <v>8</v>
      </c>
      <c r="H40" s="5">
        <v>8.1999999999999993</v>
      </c>
      <c r="I40" s="5">
        <v>5</v>
      </c>
      <c r="J40" s="5">
        <v>3</v>
      </c>
      <c r="K40" s="5">
        <v>4</v>
      </c>
      <c r="L40" s="5">
        <v>2</v>
      </c>
      <c r="M40" s="5">
        <v>4</v>
      </c>
      <c r="N40" s="5">
        <v>4</v>
      </c>
      <c r="P40" s="5">
        <v>1</v>
      </c>
      <c r="Q40" s="5">
        <v>5</v>
      </c>
      <c r="R40" s="5">
        <v>5</v>
      </c>
      <c r="S40" s="5">
        <v>1</v>
      </c>
      <c r="T40"/>
      <c r="U40" s="5">
        <v>5</v>
      </c>
      <c r="V40" s="5">
        <v>5</v>
      </c>
      <c r="W40" s="5">
        <v>10</v>
      </c>
      <c r="X40" s="5">
        <v>12</v>
      </c>
    </row>
    <row r="41" spans="1:24" s="5" customFormat="1" x14ac:dyDescent="0.35">
      <c r="B41" s="5" t="s">
        <v>4</v>
      </c>
      <c r="C41" s="5">
        <v>10</v>
      </c>
      <c r="E41" s="5">
        <v>0</v>
      </c>
      <c r="F41" s="5">
        <v>0</v>
      </c>
      <c r="G41" s="4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P41" s="5">
        <v>0</v>
      </c>
      <c r="Q41" s="5">
        <v>0</v>
      </c>
      <c r="R41" s="5">
        <v>0</v>
      </c>
      <c r="S41" s="5">
        <v>0</v>
      </c>
      <c r="T41"/>
      <c r="U41" s="5">
        <v>0</v>
      </c>
      <c r="V41" s="5">
        <v>0</v>
      </c>
      <c r="W41" s="5">
        <v>0</v>
      </c>
      <c r="X41" s="5">
        <v>0</v>
      </c>
    </row>
    <row r="42" spans="1:24" s="5" customFormat="1" x14ac:dyDescent="0.35">
      <c r="B42" s="5" t="s">
        <v>5</v>
      </c>
      <c r="C42" s="5">
        <v>0</v>
      </c>
      <c r="E42" s="5">
        <v>0</v>
      </c>
      <c r="F42" s="5">
        <v>0</v>
      </c>
      <c r="G42" s="4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P42" s="5">
        <v>0</v>
      </c>
      <c r="Q42" s="5">
        <v>0</v>
      </c>
      <c r="R42" s="5">
        <v>0</v>
      </c>
      <c r="S42" s="5">
        <v>0</v>
      </c>
      <c r="T42"/>
      <c r="U42" s="5">
        <v>0</v>
      </c>
      <c r="V42" s="5">
        <v>0</v>
      </c>
      <c r="W42" s="5">
        <v>0</v>
      </c>
      <c r="X42" s="5">
        <v>0</v>
      </c>
    </row>
    <row r="43" spans="1:24" s="5" customFormat="1" x14ac:dyDescent="0.35">
      <c r="A43" s="11" t="s">
        <v>6</v>
      </c>
      <c r="B43" s="11" t="s">
        <v>3</v>
      </c>
      <c r="C43" s="11">
        <v>181</v>
      </c>
      <c r="D43" s="11"/>
      <c r="E43" s="11">
        <v>270</v>
      </c>
      <c r="F43" s="11">
        <v>208</v>
      </c>
      <c r="G43" s="11">
        <v>261.05</v>
      </c>
      <c r="H43" s="11">
        <v>241.03</v>
      </c>
      <c r="I43" s="11">
        <v>313.60000000000002</v>
      </c>
      <c r="J43" s="11">
        <v>318.7</v>
      </c>
      <c r="K43" s="11">
        <v>319.10000000000002</v>
      </c>
      <c r="L43" s="11">
        <v>376</v>
      </c>
      <c r="M43" s="11">
        <v>416.9</v>
      </c>
      <c r="N43" s="11">
        <v>360</v>
      </c>
      <c r="O43" s="11"/>
      <c r="P43" s="15">
        <v>500</v>
      </c>
      <c r="Q43" s="11">
        <v>577</v>
      </c>
      <c r="R43" s="11">
        <v>599</v>
      </c>
      <c r="S43" s="11">
        <v>638</v>
      </c>
      <c r="T43" s="10"/>
      <c r="U43" s="11">
        <v>0</v>
      </c>
      <c r="V43" s="11">
        <v>0</v>
      </c>
      <c r="W43" s="11">
        <v>3</v>
      </c>
      <c r="X43" s="10">
        <v>0</v>
      </c>
    </row>
    <row r="44" spans="1:24" s="5" customFormat="1" x14ac:dyDescent="0.35">
      <c r="A44" s="11"/>
      <c r="B44" s="11" t="s">
        <v>4</v>
      </c>
      <c r="C44" s="11">
        <v>500</v>
      </c>
      <c r="D44" s="11"/>
      <c r="E44" s="16">
        <v>216</v>
      </c>
      <c r="F44" s="11">
        <v>333</v>
      </c>
      <c r="G44" s="16">
        <v>214</v>
      </c>
      <c r="H44" s="11">
        <v>195</v>
      </c>
      <c r="I44" s="11">
        <v>156.1</v>
      </c>
      <c r="J44" s="11">
        <v>152.30000000000001</v>
      </c>
      <c r="K44" s="11">
        <v>148.4</v>
      </c>
      <c r="L44" s="11">
        <v>156.69999999999999</v>
      </c>
      <c r="M44" s="11">
        <v>162.5</v>
      </c>
      <c r="N44" s="11">
        <v>149.19999999999999</v>
      </c>
      <c r="O44" s="11"/>
      <c r="P44" s="11">
        <v>232.4</v>
      </c>
      <c r="Q44" s="11">
        <v>104</v>
      </c>
      <c r="R44" s="11">
        <v>101</v>
      </c>
      <c r="S44" s="11">
        <v>91</v>
      </c>
      <c r="T44" s="10"/>
      <c r="U44" s="11">
        <v>747</v>
      </c>
      <c r="V44" s="11">
        <v>743</v>
      </c>
      <c r="W44" s="11">
        <v>708</v>
      </c>
      <c r="X44" s="10">
        <v>0</v>
      </c>
    </row>
    <row r="45" spans="1:24" s="5" customFormat="1" x14ac:dyDescent="0.35">
      <c r="A45" s="11"/>
      <c r="B45" s="11" t="s">
        <v>5</v>
      </c>
      <c r="C45" s="11">
        <v>0</v>
      </c>
      <c r="D45" s="11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/>
      <c r="P45" s="11">
        <v>0</v>
      </c>
      <c r="Q45" s="11">
        <v>0</v>
      </c>
      <c r="R45" s="11">
        <v>0</v>
      </c>
      <c r="S45" s="11">
        <v>0</v>
      </c>
      <c r="T45" s="10"/>
      <c r="U45" s="11">
        <v>111</v>
      </c>
      <c r="V45" s="11">
        <v>175</v>
      </c>
      <c r="W45" s="11">
        <v>278</v>
      </c>
      <c r="X45" s="10">
        <v>0</v>
      </c>
    </row>
    <row r="46" spans="1:24" s="5" customFormat="1" x14ac:dyDescent="0.35">
      <c r="A46" s="5" t="s">
        <v>7</v>
      </c>
      <c r="B46" s="5" t="s">
        <v>3</v>
      </c>
      <c r="C46" s="5">
        <v>7</v>
      </c>
      <c r="E46" s="5">
        <v>69</v>
      </c>
      <c r="F46" s="5">
        <v>82.25</v>
      </c>
      <c r="G46" s="5">
        <v>79.2</v>
      </c>
      <c r="H46" s="5">
        <v>75.5</v>
      </c>
      <c r="I46" s="5">
        <v>112.9</v>
      </c>
      <c r="J46" s="5">
        <v>105.3</v>
      </c>
      <c r="K46" s="5">
        <v>116.5</v>
      </c>
      <c r="L46" s="5">
        <v>96.6</v>
      </c>
      <c r="M46" s="5">
        <v>89.8</v>
      </c>
      <c r="N46" s="5">
        <v>62.37</v>
      </c>
      <c r="P46" s="5">
        <v>74</v>
      </c>
      <c r="Q46" s="5">
        <v>69</v>
      </c>
      <c r="R46" s="5">
        <v>73</v>
      </c>
      <c r="S46" s="5">
        <v>77</v>
      </c>
      <c r="T46"/>
      <c r="U46" s="5">
        <v>69</v>
      </c>
      <c r="V46" s="5">
        <v>61</v>
      </c>
      <c r="W46" s="5">
        <v>68</v>
      </c>
      <c r="X46">
        <v>109</v>
      </c>
    </row>
    <row r="47" spans="1:24" s="5" customFormat="1" x14ac:dyDescent="0.35">
      <c r="B47" s="5" t="s">
        <v>4</v>
      </c>
      <c r="C47" s="5">
        <v>115</v>
      </c>
      <c r="E47" s="7">
        <v>72</v>
      </c>
      <c r="F47" s="5">
        <v>109</v>
      </c>
      <c r="G47" s="7">
        <v>61</v>
      </c>
      <c r="H47" s="5">
        <v>56</v>
      </c>
      <c r="I47" s="5">
        <v>48.83</v>
      </c>
      <c r="J47" s="5">
        <v>41.4</v>
      </c>
      <c r="K47" s="5">
        <v>46.9</v>
      </c>
      <c r="L47" s="5">
        <v>44.8</v>
      </c>
      <c r="M47" s="5">
        <v>47.9</v>
      </c>
      <c r="N47" s="5">
        <v>46.2</v>
      </c>
      <c r="P47" s="5">
        <v>57.2</v>
      </c>
      <c r="Q47" s="5">
        <v>31</v>
      </c>
      <c r="R47" s="5">
        <v>34</v>
      </c>
      <c r="S47" s="5">
        <v>30</v>
      </c>
      <c r="T47"/>
      <c r="U47" s="5">
        <v>29</v>
      </c>
      <c r="V47" s="5">
        <v>0</v>
      </c>
      <c r="W47" s="5">
        <v>0</v>
      </c>
      <c r="X47">
        <v>0</v>
      </c>
    </row>
    <row r="48" spans="1:24" s="5" customFormat="1" x14ac:dyDescent="0.35">
      <c r="B48" s="5" t="s">
        <v>5</v>
      </c>
      <c r="C48" s="5">
        <v>74</v>
      </c>
      <c r="E48" s="5">
        <v>38</v>
      </c>
      <c r="F48" s="5">
        <v>0</v>
      </c>
      <c r="G48" s="5">
        <v>58</v>
      </c>
      <c r="H48" s="5">
        <v>55</v>
      </c>
      <c r="I48" s="5">
        <v>43.68</v>
      </c>
      <c r="J48" s="5">
        <v>41.6</v>
      </c>
      <c r="K48" s="5">
        <v>39.1</v>
      </c>
      <c r="L48" s="5">
        <v>33.5</v>
      </c>
      <c r="M48" s="5">
        <v>32.299999999999997</v>
      </c>
      <c r="N48" s="5">
        <v>34.299999999999997</v>
      </c>
      <c r="P48" s="5">
        <v>40.200000000000003</v>
      </c>
      <c r="Q48" s="5">
        <v>17</v>
      </c>
      <c r="R48" s="5">
        <v>21</v>
      </c>
      <c r="S48" s="5">
        <v>19</v>
      </c>
      <c r="T48"/>
      <c r="U48" s="5">
        <v>21</v>
      </c>
      <c r="V48" s="5">
        <v>0</v>
      </c>
      <c r="W48" s="5">
        <v>0</v>
      </c>
      <c r="X48">
        <v>0</v>
      </c>
    </row>
    <row r="49" spans="1:24" s="5" customFormat="1" x14ac:dyDescent="0.35">
      <c r="A49" s="12" t="s">
        <v>8</v>
      </c>
      <c r="B49" s="12" t="s">
        <v>3</v>
      </c>
      <c r="C49" s="11">
        <v>16</v>
      </c>
      <c r="D49" s="11"/>
      <c r="E49" s="11">
        <v>5.2941176470588234</v>
      </c>
      <c r="F49" s="11">
        <v>7.4</v>
      </c>
      <c r="G49" s="12">
        <v>6</v>
      </c>
      <c r="H49" s="11">
        <v>6.4</v>
      </c>
      <c r="I49" s="11">
        <v>7</v>
      </c>
      <c r="J49" s="11">
        <v>6</v>
      </c>
      <c r="K49" s="11">
        <v>5</v>
      </c>
      <c r="L49" s="11">
        <v>3</v>
      </c>
      <c r="M49" s="11">
        <v>9</v>
      </c>
      <c r="N49" s="11">
        <v>5</v>
      </c>
      <c r="O49" s="11"/>
      <c r="P49" s="11">
        <v>2</v>
      </c>
      <c r="Q49" s="11">
        <v>2</v>
      </c>
      <c r="R49" s="11">
        <v>3</v>
      </c>
      <c r="S49" s="11">
        <v>2</v>
      </c>
      <c r="T49" s="10"/>
      <c r="U49" s="11">
        <v>3</v>
      </c>
      <c r="V49" s="11">
        <v>3</v>
      </c>
      <c r="W49" s="11">
        <v>3</v>
      </c>
      <c r="X49" s="10">
        <v>3</v>
      </c>
    </row>
    <row r="50" spans="1:24" s="5" customFormat="1" x14ac:dyDescent="0.35">
      <c r="A50" s="12"/>
      <c r="B50" s="12" t="s">
        <v>4</v>
      </c>
      <c r="C50" s="11"/>
      <c r="D50" s="11"/>
      <c r="E50" s="11">
        <v>0</v>
      </c>
      <c r="F50" s="11">
        <v>0</v>
      </c>
      <c r="G50" s="12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/>
      <c r="P50" s="11">
        <v>0</v>
      </c>
      <c r="Q50" s="11">
        <v>0</v>
      </c>
      <c r="R50" s="11">
        <v>0</v>
      </c>
      <c r="S50" s="11">
        <v>0</v>
      </c>
      <c r="T50" s="10"/>
      <c r="U50" s="11">
        <v>0</v>
      </c>
      <c r="V50" s="11">
        <v>0</v>
      </c>
      <c r="W50" s="11">
        <v>0</v>
      </c>
      <c r="X50" s="10">
        <v>0</v>
      </c>
    </row>
    <row r="51" spans="1:24" s="5" customFormat="1" x14ac:dyDescent="0.35">
      <c r="A51" s="12"/>
      <c r="B51" s="12" t="s">
        <v>5</v>
      </c>
      <c r="C51" s="11">
        <v>14</v>
      </c>
      <c r="D51" s="11"/>
      <c r="E51" s="11">
        <v>0</v>
      </c>
      <c r="F51" s="11">
        <v>0</v>
      </c>
      <c r="G51" s="12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/>
      <c r="P51" s="11">
        <v>0</v>
      </c>
      <c r="Q51" s="11">
        <v>0</v>
      </c>
      <c r="R51" s="11">
        <v>0</v>
      </c>
      <c r="S51" s="11">
        <v>0</v>
      </c>
      <c r="T51" s="10"/>
      <c r="U51" s="11">
        <v>0</v>
      </c>
      <c r="V51" s="11">
        <v>0</v>
      </c>
      <c r="W51" s="11">
        <v>0</v>
      </c>
      <c r="X51" s="10">
        <v>0</v>
      </c>
    </row>
    <row r="52" spans="1:24" s="5" customFormat="1" x14ac:dyDescent="0.35">
      <c r="A52" s="4" t="s">
        <v>9</v>
      </c>
      <c r="B52" s="4" t="s">
        <v>3</v>
      </c>
      <c r="C52" s="5">
        <v>181</v>
      </c>
      <c r="E52" s="5">
        <v>148.33333333333331</v>
      </c>
      <c r="F52" s="5">
        <v>150</v>
      </c>
      <c r="G52" s="4">
        <v>160</v>
      </c>
      <c r="H52" s="5">
        <v>164.8</v>
      </c>
      <c r="I52" s="5">
        <v>238</v>
      </c>
      <c r="J52" s="5">
        <v>144.1</v>
      </c>
      <c r="K52" s="5">
        <v>135.80000000000001</v>
      </c>
      <c r="L52" s="5">
        <v>53</v>
      </c>
      <c r="M52" s="5">
        <v>32</v>
      </c>
      <c r="N52" s="5">
        <v>9</v>
      </c>
      <c r="P52" s="5">
        <v>1</v>
      </c>
      <c r="Q52" s="5">
        <v>0</v>
      </c>
      <c r="R52" s="5">
        <v>0</v>
      </c>
      <c r="S52" s="5">
        <v>0</v>
      </c>
      <c r="T52"/>
      <c r="U52" s="5">
        <v>0</v>
      </c>
      <c r="V52" s="5">
        <v>0</v>
      </c>
      <c r="W52" s="5">
        <v>60</v>
      </c>
      <c r="X52">
        <v>60</v>
      </c>
    </row>
    <row r="53" spans="1:24" s="5" customFormat="1" x14ac:dyDescent="0.35">
      <c r="A53" s="4"/>
      <c r="B53" s="4" t="s">
        <v>4</v>
      </c>
      <c r="C53" s="5">
        <v>0</v>
      </c>
      <c r="E53" s="5">
        <v>0</v>
      </c>
      <c r="F53" s="5">
        <v>0</v>
      </c>
      <c r="G53" s="4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P53" s="5">
        <v>0</v>
      </c>
      <c r="Q53" s="5">
        <v>0</v>
      </c>
      <c r="R53" s="5">
        <v>0</v>
      </c>
      <c r="S53" s="5">
        <v>0</v>
      </c>
      <c r="T53"/>
      <c r="U53" s="5">
        <v>0</v>
      </c>
      <c r="V53" s="5">
        <v>0</v>
      </c>
      <c r="W53" s="5">
        <v>0</v>
      </c>
      <c r="X53">
        <v>0</v>
      </c>
    </row>
    <row r="54" spans="1:24" s="5" customFormat="1" x14ac:dyDescent="0.35">
      <c r="A54" s="4"/>
      <c r="B54" s="4" t="s">
        <v>5</v>
      </c>
      <c r="C54" s="5">
        <v>0</v>
      </c>
      <c r="E54" s="5">
        <v>0</v>
      </c>
      <c r="F54" s="5">
        <v>0</v>
      </c>
      <c r="G54" s="4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P54" s="5">
        <v>0</v>
      </c>
      <c r="Q54" s="5">
        <v>0</v>
      </c>
      <c r="R54" s="5">
        <v>0</v>
      </c>
      <c r="S54" s="5">
        <v>0</v>
      </c>
      <c r="T54"/>
      <c r="U54" s="5">
        <v>0</v>
      </c>
      <c r="V54" s="5">
        <v>0</v>
      </c>
      <c r="W54" s="5">
        <v>0</v>
      </c>
      <c r="X54">
        <v>0</v>
      </c>
    </row>
    <row r="55" spans="1:24" s="5" customFormat="1" x14ac:dyDescent="0.35">
      <c r="T55"/>
      <c r="W55"/>
      <c r="X55"/>
    </row>
    <row r="56" spans="1:24" s="5" customFormat="1" x14ac:dyDescent="0.35">
      <c r="B56" s="9" t="s">
        <v>10</v>
      </c>
      <c r="C56" s="5">
        <v>17</v>
      </c>
      <c r="E56" s="5">
        <v>8.1818181818181817</v>
      </c>
      <c r="F56" s="5">
        <v>9</v>
      </c>
      <c r="G56" s="4">
        <v>8.5</v>
      </c>
      <c r="H56" s="5">
        <v>9.8000000000000007</v>
      </c>
      <c r="I56" s="5">
        <v>8.6</v>
      </c>
      <c r="J56" s="5">
        <v>9.3000000000000007</v>
      </c>
      <c r="K56" s="5">
        <v>9.3000000000000007</v>
      </c>
      <c r="L56" s="5">
        <v>9.4</v>
      </c>
      <c r="M56" s="5">
        <v>8.5</v>
      </c>
      <c r="N56" s="5">
        <v>7.3</v>
      </c>
      <c r="P56" s="5">
        <v>2.5</v>
      </c>
      <c r="Q56" s="5">
        <v>4</v>
      </c>
      <c r="R56" s="5">
        <v>5</v>
      </c>
      <c r="S56" s="5">
        <v>6</v>
      </c>
      <c r="T56"/>
      <c r="U56" s="5">
        <v>6</v>
      </c>
      <c r="V56" s="5">
        <v>4</v>
      </c>
      <c r="W56" s="5">
        <v>5</v>
      </c>
      <c r="X56" s="5">
        <v>4</v>
      </c>
    </row>
    <row r="57" spans="1:24" s="5" customFormat="1" x14ac:dyDescent="0.35">
      <c r="B57" s="9" t="s">
        <v>11</v>
      </c>
      <c r="C57" s="5">
        <v>17</v>
      </c>
      <c r="E57" s="5">
        <v>2.5609756097560976</v>
      </c>
      <c r="F57" s="5">
        <v>2.6</v>
      </c>
      <c r="G57" s="4">
        <v>2.2000000000000002</v>
      </c>
      <c r="H57" s="5">
        <v>2.5</v>
      </c>
      <c r="I57" s="5">
        <v>2.1</v>
      </c>
      <c r="J57" s="5">
        <v>2.1</v>
      </c>
      <c r="K57" s="5">
        <v>2.2999999999999998</v>
      </c>
      <c r="L57" s="5">
        <v>2.5</v>
      </c>
      <c r="M57" s="24">
        <v>3.2</v>
      </c>
      <c r="N57" s="5">
        <v>2.4</v>
      </c>
      <c r="P57" s="5">
        <v>1.4</v>
      </c>
      <c r="Q57" s="5">
        <v>1</v>
      </c>
      <c r="R57" s="5">
        <v>1</v>
      </c>
      <c r="S57" s="5">
        <v>2</v>
      </c>
      <c r="T57"/>
      <c r="U57" s="5">
        <v>2</v>
      </c>
      <c r="V57" s="5">
        <v>2</v>
      </c>
      <c r="W57" s="5">
        <v>3</v>
      </c>
      <c r="X57" s="5">
        <v>2</v>
      </c>
    </row>
    <row r="58" spans="1:24" s="5" customFormat="1" x14ac:dyDescent="0.35">
      <c r="B58" s="9" t="s">
        <v>12</v>
      </c>
      <c r="C58" s="5">
        <v>55</v>
      </c>
      <c r="E58" s="5">
        <v>53.80952380952381</v>
      </c>
      <c r="F58" s="5">
        <v>59.4</v>
      </c>
      <c r="G58" s="4">
        <v>61</v>
      </c>
      <c r="H58" s="5">
        <v>57.9</v>
      </c>
      <c r="I58" s="5">
        <v>48.4</v>
      </c>
      <c r="J58" s="5">
        <v>48.4</v>
      </c>
      <c r="K58" s="5">
        <v>50.3</v>
      </c>
      <c r="L58" s="5">
        <v>44.3</v>
      </c>
      <c r="M58" s="5">
        <v>43</v>
      </c>
      <c r="N58" s="5">
        <v>43.2</v>
      </c>
      <c r="P58" s="5">
        <v>41.2</v>
      </c>
      <c r="Q58" s="5">
        <v>27</v>
      </c>
      <c r="R58" s="5">
        <v>20</v>
      </c>
      <c r="S58" s="5">
        <v>24</v>
      </c>
      <c r="T58"/>
      <c r="U58" s="5">
        <v>23</v>
      </c>
      <c r="V58" s="5">
        <v>27</v>
      </c>
      <c r="W58" s="5">
        <v>29</v>
      </c>
      <c r="X58" s="5">
        <v>31</v>
      </c>
    </row>
    <row r="59" spans="1:24" s="5" customFormat="1" x14ac:dyDescent="0.35">
      <c r="A59" s="8"/>
      <c r="B59" s="9" t="s">
        <v>19</v>
      </c>
      <c r="E59" s="5">
        <v>16.600000000000001</v>
      </c>
      <c r="F59" s="5">
        <v>16.7</v>
      </c>
      <c r="G59" s="5">
        <v>15.9</v>
      </c>
      <c r="H59" s="5">
        <v>18.2</v>
      </c>
      <c r="I59" s="5">
        <v>25.5</v>
      </c>
      <c r="J59" s="5">
        <v>26.1</v>
      </c>
      <c r="K59" s="5">
        <v>23.3</v>
      </c>
      <c r="L59" s="5">
        <v>17.8</v>
      </c>
      <c r="M59" s="5">
        <v>19.899999999999999</v>
      </c>
      <c r="N59" s="5">
        <v>16.8</v>
      </c>
      <c r="P59" s="5">
        <v>15.5</v>
      </c>
      <c r="Q59" s="5">
        <v>9</v>
      </c>
      <c r="R59" s="5">
        <v>11</v>
      </c>
      <c r="S59" s="5">
        <v>11</v>
      </c>
      <c r="T59"/>
      <c r="U59" s="5">
        <v>8</v>
      </c>
      <c r="V59" s="5">
        <v>11</v>
      </c>
      <c r="W59" s="5">
        <v>12</v>
      </c>
      <c r="X59" s="5">
        <v>12</v>
      </c>
    </row>
    <row r="60" spans="1:24" s="5" customFormat="1" x14ac:dyDescent="0.35">
      <c r="A60" s="8"/>
      <c r="B60" s="9" t="s">
        <v>20</v>
      </c>
      <c r="E60" s="5">
        <v>5.9090909090909092</v>
      </c>
      <c r="F60" s="5">
        <v>10</v>
      </c>
      <c r="G60" s="5">
        <v>19.7</v>
      </c>
      <c r="H60" s="5">
        <v>21</v>
      </c>
      <c r="I60" s="5">
        <v>14.2</v>
      </c>
      <c r="J60" s="5">
        <v>22.6</v>
      </c>
      <c r="K60" s="5">
        <v>15.7</v>
      </c>
      <c r="L60" s="5">
        <v>23.6</v>
      </c>
      <c r="M60" s="5">
        <v>21.1</v>
      </c>
      <c r="N60" s="5">
        <v>21.4</v>
      </c>
      <c r="P60" s="5">
        <v>16.7</v>
      </c>
      <c r="Q60" s="5">
        <v>22</v>
      </c>
      <c r="R60" s="5">
        <v>22</v>
      </c>
      <c r="S60" s="5">
        <v>17</v>
      </c>
      <c r="T60"/>
      <c r="U60" s="5">
        <v>23</v>
      </c>
      <c r="V60" s="5">
        <v>18</v>
      </c>
      <c r="W60" s="5">
        <v>17</v>
      </c>
      <c r="X60" s="5">
        <v>18</v>
      </c>
    </row>
    <row r="61" spans="1:24" s="5" customFormat="1" x14ac:dyDescent="0.35">
      <c r="A61" s="8"/>
      <c r="T61"/>
      <c r="W61"/>
      <c r="X61"/>
    </row>
    <row r="62" spans="1:24" s="5" customFormat="1" x14ac:dyDescent="0.35">
      <c r="A62" s="8"/>
      <c r="B62" s="5" t="s">
        <v>21</v>
      </c>
      <c r="I62" s="5">
        <v>2.4</v>
      </c>
      <c r="J62" s="5">
        <v>2.4</v>
      </c>
      <c r="K62" s="5">
        <v>2.2000000000000002</v>
      </c>
      <c r="L62" s="5">
        <v>2.2999999999999998</v>
      </c>
      <c r="M62" s="5">
        <v>2.2999999999999998</v>
      </c>
      <c r="N62" s="5">
        <v>2.4</v>
      </c>
      <c r="P62" s="5">
        <v>2.2999999999999998</v>
      </c>
      <c r="Q62" s="5">
        <v>2</v>
      </c>
      <c r="R62" s="5">
        <v>2</v>
      </c>
      <c r="S62" s="5">
        <v>2</v>
      </c>
      <c r="T62"/>
      <c r="U62" s="5">
        <v>2</v>
      </c>
      <c r="V62" s="5">
        <v>2</v>
      </c>
      <c r="W62" s="5">
        <v>2</v>
      </c>
      <c r="X62" s="5">
        <v>2.1</v>
      </c>
    </row>
    <row r="63" spans="1:24" s="5" customFormat="1" x14ac:dyDescent="0.35">
      <c r="B63" s="5" t="s">
        <v>22</v>
      </c>
      <c r="I63" s="5">
        <v>5.0999999999999996</v>
      </c>
      <c r="J63" s="5">
        <v>5.2</v>
      </c>
      <c r="K63" s="5">
        <v>5.4</v>
      </c>
      <c r="L63" s="5">
        <v>4.8</v>
      </c>
      <c r="M63" s="5">
        <v>4.7</v>
      </c>
      <c r="N63" s="5">
        <v>5.4</v>
      </c>
      <c r="P63" s="5">
        <v>36.1</v>
      </c>
      <c r="Q63" s="5">
        <v>38</v>
      </c>
      <c r="R63" s="5">
        <v>31</v>
      </c>
      <c r="S63" s="5">
        <v>30</v>
      </c>
      <c r="T63"/>
      <c r="U63" s="5">
        <v>28</v>
      </c>
      <c r="V63" s="5">
        <v>18</v>
      </c>
      <c r="W63" s="5">
        <v>15</v>
      </c>
      <c r="X63" s="5">
        <v>15</v>
      </c>
    </row>
    <row r="64" spans="1:24" s="5" customFormat="1" x14ac:dyDescent="0.35">
      <c r="B64" s="5" t="s">
        <v>23</v>
      </c>
      <c r="I64" s="5">
        <v>2.2000000000000002</v>
      </c>
      <c r="J64" s="5">
        <v>2.4</v>
      </c>
      <c r="K64" s="5">
        <v>2.2999999999999998</v>
      </c>
      <c r="L64" s="5">
        <v>2.5</v>
      </c>
      <c r="M64" s="5">
        <v>2.4</v>
      </c>
      <c r="N64" s="5">
        <v>2.2000000000000002</v>
      </c>
      <c r="P64" s="5">
        <v>2.5</v>
      </c>
      <c r="Q64" s="5">
        <v>2</v>
      </c>
      <c r="R64" s="5">
        <v>2</v>
      </c>
      <c r="S64" s="5">
        <v>2</v>
      </c>
      <c r="T64"/>
      <c r="U64" s="5">
        <v>2</v>
      </c>
      <c r="V64" s="5">
        <v>2</v>
      </c>
      <c r="W64" s="5">
        <v>2.6</v>
      </c>
      <c r="X64" s="5">
        <v>2.5</v>
      </c>
    </row>
    <row r="65" spans="1:24" s="5" customFormat="1" x14ac:dyDescent="0.35">
      <c r="B65" s="5" t="s">
        <v>31</v>
      </c>
      <c r="I65" s="5">
        <v>1.7</v>
      </c>
      <c r="J65" s="5">
        <v>3.2</v>
      </c>
      <c r="K65" s="5">
        <v>3.4</v>
      </c>
      <c r="L65" s="5">
        <v>4.2</v>
      </c>
      <c r="M65" s="5">
        <v>3.8</v>
      </c>
      <c r="N65" s="5">
        <v>2.9</v>
      </c>
      <c r="P65" s="5">
        <v>2.2000000000000002</v>
      </c>
      <c r="Q65" s="5">
        <v>2</v>
      </c>
      <c r="R65" s="5">
        <v>2</v>
      </c>
      <c r="S65" s="5">
        <v>2</v>
      </c>
      <c r="T65"/>
      <c r="U65" s="5">
        <v>1</v>
      </c>
      <c r="V65" s="5">
        <v>1</v>
      </c>
      <c r="W65" s="5">
        <v>2</v>
      </c>
      <c r="X65" s="5">
        <v>1.4</v>
      </c>
    </row>
    <row r="66" spans="1:24" s="5" customFormat="1" x14ac:dyDescent="0.35">
      <c r="B66" s="5" t="s">
        <v>24</v>
      </c>
      <c r="J66" s="5">
        <v>9.6999999999999993</v>
      </c>
      <c r="K66" s="5">
        <v>3.9</v>
      </c>
      <c r="L66" s="5">
        <v>1</v>
      </c>
      <c r="M66" s="5">
        <v>0</v>
      </c>
      <c r="N66" s="5">
        <v>0</v>
      </c>
      <c r="P66" s="5">
        <v>0</v>
      </c>
      <c r="Q66" s="5">
        <v>0</v>
      </c>
      <c r="R66" s="5">
        <v>0</v>
      </c>
      <c r="S66" s="5">
        <v>0</v>
      </c>
      <c r="T66"/>
      <c r="U66" s="5">
        <v>0</v>
      </c>
      <c r="V66" s="5">
        <v>0</v>
      </c>
      <c r="W66" s="5">
        <v>0</v>
      </c>
      <c r="X66"/>
    </row>
    <row r="67" spans="1:24" s="5" customFormat="1" x14ac:dyDescent="0.35">
      <c r="T67"/>
      <c r="W67"/>
    </row>
    <row r="68" spans="1:24" s="5" customFormat="1" x14ac:dyDescent="0.35">
      <c r="B68" s="8" t="s">
        <v>13</v>
      </c>
      <c r="C68" s="5">
        <f>SUM(C40:C58)</f>
        <v>1187</v>
      </c>
      <c r="E68" s="5">
        <v>890.05476858149018</v>
      </c>
      <c r="F68" s="5">
        <v>969.65</v>
      </c>
      <c r="G68" s="4">
        <v>918.95</v>
      </c>
      <c r="H68" s="5">
        <v>872.13000000000011</v>
      </c>
      <c r="I68" s="5">
        <f>SUM(I40:I65)</f>
        <v>1035.3100000000002</v>
      </c>
      <c r="J68" s="5">
        <f t="shared" ref="J68:S68" si="0">SUM(J40:J66)</f>
        <v>943.80000000000007</v>
      </c>
      <c r="K68" s="5">
        <f t="shared" si="0"/>
        <v>932.89999999999975</v>
      </c>
      <c r="L68" s="5">
        <f t="shared" si="0"/>
        <v>877.99999999999989</v>
      </c>
      <c r="M68" s="5">
        <f t="shared" si="0"/>
        <v>903.29999999999984</v>
      </c>
      <c r="N68" s="5">
        <f t="shared" si="0"/>
        <v>774.06999999999994</v>
      </c>
      <c r="P68" s="5">
        <f t="shared" si="0"/>
        <v>1028.2</v>
      </c>
      <c r="Q68" s="5">
        <f t="shared" si="0"/>
        <v>912</v>
      </c>
      <c r="R68" s="5">
        <f t="shared" si="0"/>
        <v>932</v>
      </c>
      <c r="S68" s="5">
        <f t="shared" si="0"/>
        <v>954</v>
      </c>
      <c r="U68" s="5">
        <f>SUM(U40:U66)</f>
        <v>1080</v>
      </c>
      <c r="V68" s="5">
        <f>SUM(V40:V66)</f>
        <v>1072</v>
      </c>
      <c r="W68" s="5">
        <f>SUM(W40:W66)</f>
        <v>1217.5999999999999</v>
      </c>
      <c r="X68" s="5">
        <f>SUM(X40:X67)</f>
        <v>272</v>
      </c>
    </row>
    <row r="69" spans="1:24" s="5" customFormat="1" x14ac:dyDescent="0.35">
      <c r="B69" s="8"/>
      <c r="W69"/>
      <c r="X69"/>
    </row>
    <row r="70" spans="1:24" s="5" customFormat="1" x14ac:dyDescent="0.35">
      <c r="B70" s="8" t="s">
        <v>14</v>
      </c>
      <c r="C70" s="5">
        <f>+C68/C38*100</f>
        <v>34.911764705882355</v>
      </c>
      <c r="E70" s="5">
        <v>26.178081428867355</v>
      </c>
      <c r="F70" s="5">
        <v>28.519117647058824</v>
      </c>
      <c r="G70" s="5">
        <v>27.027941176470588</v>
      </c>
      <c r="H70" s="5">
        <v>25.650882352941178</v>
      </c>
      <c r="I70" s="5">
        <f t="shared" ref="I70:S70" si="1">I68/I38*100</f>
        <v>30.450294117647065</v>
      </c>
      <c r="J70" s="5">
        <f t="shared" si="1"/>
        <v>27.758823529411771</v>
      </c>
      <c r="K70" s="5">
        <f t="shared" si="1"/>
        <v>27.438235294117639</v>
      </c>
      <c r="L70" s="5">
        <f t="shared" si="1"/>
        <v>25.823529411764699</v>
      </c>
      <c r="M70" s="5">
        <f t="shared" si="1"/>
        <v>26.567647058823525</v>
      </c>
      <c r="N70" s="5">
        <f t="shared" si="1"/>
        <v>22.766764705882352</v>
      </c>
      <c r="P70" s="5">
        <f t="shared" si="1"/>
        <v>30.241176470588236</v>
      </c>
      <c r="Q70" s="5">
        <f t="shared" si="1"/>
        <v>26.823529411764707</v>
      </c>
      <c r="R70" s="5">
        <f t="shared" si="1"/>
        <v>27.411764705882351</v>
      </c>
      <c r="S70" s="5">
        <f t="shared" si="1"/>
        <v>28.058823529411764</v>
      </c>
      <c r="U70" s="5">
        <f>U68/U38*100</f>
        <v>31.764705882352938</v>
      </c>
      <c r="V70" s="5">
        <f>V68/V38*100</f>
        <v>31.529411764705884</v>
      </c>
      <c r="W70" s="5">
        <f>W68/W38*100</f>
        <v>35.811764705882347</v>
      </c>
      <c r="X70" s="5">
        <f>X68/X38*100</f>
        <v>8</v>
      </c>
    </row>
    <row r="73" spans="1:24" x14ac:dyDescent="0.35">
      <c r="C73" s="1">
        <v>44770</v>
      </c>
      <c r="D73" s="1">
        <v>44770</v>
      </c>
      <c r="E73" s="1">
        <v>44771</v>
      </c>
      <c r="F73" s="1">
        <v>44783</v>
      </c>
      <c r="G73" s="1">
        <v>44788</v>
      </c>
      <c r="H73" s="1">
        <v>44790</v>
      </c>
    </row>
    <row r="74" spans="1:24" x14ac:dyDescent="0.35">
      <c r="C74" s="2" t="s">
        <v>0</v>
      </c>
      <c r="D74" s="17" t="s">
        <v>27</v>
      </c>
      <c r="E74" s="2" t="s">
        <v>0</v>
      </c>
      <c r="F74" s="2" t="s">
        <v>0</v>
      </c>
      <c r="G74" s="2" t="s">
        <v>0</v>
      </c>
      <c r="H74" s="2" t="s">
        <v>16</v>
      </c>
    </row>
    <row r="75" spans="1:24" x14ac:dyDescent="0.35">
      <c r="D75" s="17" t="s">
        <v>28</v>
      </c>
    </row>
    <row r="76" spans="1:24" x14ac:dyDescent="0.35">
      <c r="A76" s="5"/>
      <c r="B76" s="5" t="s">
        <v>1</v>
      </c>
      <c r="C76" s="5">
        <v>3400</v>
      </c>
      <c r="E76" s="5">
        <v>3400</v>
      </c>
      <c r="F76" s="5">
        <v>3400</v>
      </c>
      <c r="G76" s="5">
        <v>3400</v>
      </c>
      <c r="H76" s="5">
        <v>3400</v>
      </c>
    </row>
    <row r="77" spans="1:24" x14ac:dyDescent="0.35">
      <c r="A77" s="5" t="s">
        <v>17</v>
      </c>
      <c r="B77" s="5" t="s">
        <v>18</v>
      </c>
      <c r="C77" s="5"/>
      <c r="E77" s="5"/>
      <c r="F77" s="5"/>
    </row>
    <row r="78" spans="1:24" x14ac:dyDescent="0.35">
      <c r="A78" s="4" t="s">
        <v>2</v>
      </c>
      <c r="B78" s="5" t="s">
        <v>3</v>
      </c>
      <c r="C78" s="5">
        <v>1</v>
      </c>
      <c r="E78" s="5">
        <v>5</v>
      </c>
      <c r="F78" s="5">
        <v>5</v>
      </c>
      <c r="G78" s="5">
        <v>10</v>
      </c>
      <c r="H78" s="5">
        <v>12</v>
      </c>
    </row>
    <row r="79" spans="1:24" x14ac:dyDescent="0.35">
      <c r="A79" s="5"/>
      <c r="B79" s="5" t="s">
        <v>4</v>
      </c>
      <c r="C79" s="5">
        <v>0</v>
      </c>
      <c r="E79" s="5">
        <v>0</v>
      </c>
      <c r="F79" s="5">
        <v>0</v>
      </c>
      <c r="G79" s="5">
        <v>0</v>
      </c>
      <c r="H79" s="5">
        <v>0</v>
      </c>
    </row>
    <row r="80" spans="1:24" x14ac:dyDescent="0.35">
      <c r="A80" s="5"/>
      <c r="B80" s="5" t="s">
        <v>5</v>
      </c>
      <c r="C80" s="5">
        <v>0</v>
      </c>
      <c r="E80" s="5">
        <v>0</v>
      </c>
      <c r="F80" s="5">
        <v>0</v>
      </c>
      <c r="G80" s="5">
        <v>0</v>
      </c>
      <c r="H80" s="5">
        <v>0</v>
      </c>
    </row>
    <row r="81" spans="1:13" s="10" customFormat="1" x14ac:dyDescent="0.35">
      <c r="A81" s="11" t="s">
        <v>6</v>
      </c>
      <c r="B81" s="11" t="s">
        <v>3</v>
      </c>
      <c r="C81" s="11">
        <v>638</v>
      </c>
      <c r="E81" s="11">
        <v>0</v>
      </c>
      <c r="F81" s="11">
        <v>0</v>
      </c>
      <c r="G81" s="20">
        <v>3</v>
      </c>
      <c r="H81" s="10">
        <v>0</v>
      </c>
    </row>
    <row r="82" spans="1:13" s="10" customFormat="1" x14ac:dyDescent="0.35">
      <c r="A82" s="11"/>
      <c r="B82" s="11" t="s">
        <v>4</v>
      </c>
      <c r="C82" s="11">
        <v>91</v>
      </c>
      <c r="E82" s="11">
        <v>747</v>
      </c>
      <c r="F82" s="11">
        <v>743</v>
      </c>
      <c r="G82" s="11">
        <v>708</v>
      </c>
      <c r="H82" s="10">
        <v>0</v>
      </c>
    </row>
    <row r="83" spans="1:13" s="10" customFormat="1" x14ac:dyDescent="0.35">
      <c r="A83" s="11"/>
      <c r="B83" s="11" t="s">
        <v>5</v>
      </c>
      <c r="C83" s="11">
        <v>0</v>
      </c>
      <c r="E83" s="11">
        <v>111</v>
      </c>
      <c r="F83" s="11">
        <v>175</v>
      </c>
      <c r="G83" s="11">
        <v>278</v>
      </c>
      <c r="H83" s="10">
        <v>0</v>
      </c>
    </row>
    <row r="84" spans="1:13" x14ac:dyDescent="0.35">
      <c r="A84" s="5" t="s">
        <v>7</v>
      </c>
      <c r="B84" s="5" t="s">
        <v>3</v>
      </c>
      <c r="C84" s="5">
        <v>77</v>
      </c>
      <c r="E84" s="5">
        <v>69</v>
      </c>
      <c r="F84" s="5">
        <v>61</v>
      </c>
      <c r="G84" s="18">
        <v>68</v>
      </c>
      <c r="H84">
        <v>109</v>
      </c>
    </row>
    <row r="85" spans="1:13" x14ac:dyDescent="0.35">
      <c r="A85" s="5"/>
      <c r="B85" s="5" t="s">
        <v>4</v>
      </c>
      <c r="C85" s="5">
        <v>30</v>
      </c>
      <c r="E85" s="5">
        <v>29</v>
      </c>
      <c r="F85" s="5">
        <v>0</v>
      </c>
      <c r="G85" s="5">
        <v>0</v>
      </c>
      <c r="H85">
        <v>0</v>
      </c>
    </row>
    <row r="86" spans="1:13" x14ac:dyDescent="0.35">
      <c r="A86" s="5"/>
      <c r="B86" s="5" t="s">
        <v>5</v>
      </c>
      <c r="C86" s="5">
        <v>19</v>
      </c>
      <c r="E86" s="5">
        <v>21</v>
      </c>
      <c r="F86" s="5">
        <v>0</v>
      </c>
      <c r="G86" s="5">
        <v>0</v>
      </c>
      <c r="H86">
        <v>0</v>
      </c>
    </row>
    <row r="87" spans="1:13" s="10" customFormat="1" x14ac:dyDescent="0.35">
      <c r="A87" s="12" t="s">
        <v>8</v>
      </c>
      <c r="B87" s="12" t="s">
        <v>3</v>
      </c>
      <c r="C87" s="11">
        <v>2</v>
      </c>
      <c r="E87" s="11">
        <v>3</v>
      </c>
      <c r="F87" s="11">
        <v>3</v>
      </c>
      <c r="G87" s="11">
        <v>3</v>
      </c>
      <c r="H87" s="10">
        <v>3</v>
      </c>
    </row>
    <row r="88" spans="1:13" s="10" customFormat="1" x14ac:dyDescent="0.35">
      <c r="A88" s="12"/>
      <c r="B88" s="12" t="s">
        <v>4</v>
      </c>
      <c r="C88" s="11">
        <v>0</v>
      </c>
      <c r="E88" s="11">
        <v>0</v>
      </c>
      <c r="F88" s="11">
        <v>0</v>
      </c>
      <c r="G88" s="11">
        <v>0</v>
      </c>
      <c r="H88" s="10">
        <v>0</v>
      </c>
    </row>
    <row r="89" spans="1:13" s="10" customFormat="1" x14ac:dyDescent="0.35">
      <c r="A89" s="12"/>
      <c r="B89" s="12" t="s">
        <v>5</v>
      </c>
      <c r="C89" s="11">
        <v>0</v>
      </c>
      <c r="E89" s="11">
        <v>0</v>
      </c>
      <c r="F89" s="11">
        <v>0</v>
      </c>
      <c r="G89" s="11">
        <v>0</v>
      </c>
      <c r="H89" s="10">
        <v>0</v>
      </c>
    </row>
    <row r="90" spans="1:13" x14ac:dyDescent="0.35">
      <c r="A90" s="4" t="s">
        <v>9</v>
      </c>
      <c r="B90" s="4" t="s">
        <v>3</v>
      </c>
      <c r="C90" s="5">
        <v>0</v>
      </c>
      <c r="E90" s="5">
        <v>0</v>
      </c>
      <c r="F90" s="5">
        <v>0</v>
      </c>
      <c r="G90" s="18">
        <v>60</v>
      </c>
      <c r="H90">
        <v>60</v>
      </c>
    </row>
    <row r="91" spans="1:13" x14ac:dyDescent="0.35">
      <c r="A91" s="4"/>
      <c r="B91" s="4" t="s">
        <v>4</v>
      </c>
      <c r="C91" s="5">
        <v>0</v>
      </c>
      <c r="E91" s="5">
        <v>0</v>
      </c>
      <c r="F91" s="5">
        <v>0</v>
      </c>
      <c r="G91" s="5">
        <v>0</v>
      </c>
      <c r="H91">
        <v>0</v>
      </c>
    </row>
    <row r="92" spans="1:13" x14ac:dyDescent="0.35">
      <c r="A92" s="4"/>
      <c r="B92" s="4" t="s">
        <v>5</v>
      </c>
      <c r="C92" s="5">
        <v>0</v>
      </c>
      <c r="E92" s="5">
        <v>0</v>
      </c>
      <c r="F92" s="5">
        <v>0</v>
      </c>
      <c r="G92" s="5">
        <v>0</v>
      </c>
      <c r="H92">
        <v>0</v>
      </c>
      <c r="J92" s="23">
        <f>SUM(E78:E92)</f>
        <v>985</v>
      </c>
      <c r="K92" s="23">
        <f>SUM(F78:F92)/3400*100</f>
        <v>29.02941176470588</v>
      </c>
      <c r="L92" s="23">
        <f>SUM(G78:G92)/3400*100</f>
        <v>33.235294117647058</v>
      </c>
      <c r="M92" s="23"/>
    </row>
    <row r="93" spans="1:13" x14ac:dyDescent="0.35">
      <c r="A93" s="5"/>
      <c r="B93" s="5"/>
      <c r="C93" s="5"/>
      <c r="E93" s="5"/>
      <c r="F93" s="5"/>
      <c r="J93" s="23"/>
      <c r="K93" s="23"/>
      <c r="L93" s="23"/>
      <c r="M93" s="23"/>
    </row>
    <row r="94" spans="1:13" x14ac:dyDescent="0.35">
      <c r="A94" s="5"/>
      <c r="B94" s="9" t="s">
        <v>10</v>
      </c>
      <c r="C94" s="5">
        <v>6</v>
      </c>
      <c r="E94" s="5">
        <v>6</v>
      </c>
      <c r="F94" s="5">
        <v>4</v>
      </c>
      <c r="G94" s="5">
        <v>5</v>
      </c>
      <c r="H94" s="5">
        <v>4</v>
      </c>
      <c r="J94" s="23"/>
      <c r="K94" s="23"/>
      <c r="L94" s="23"/>
      <c r="M94" s="23"/>
    </row>
    <row r="95" spans="1:13" x14ac:dyDescent="0.35">
      <c r="A95" s="5"/>
      <c r="B95" s="9" t="s">
        <v>11</v>
      </c>
      <c r="C95" s="5">
        <v>2</v>
      </c>
      <c r="E95" s="5">
        <v>2</v>
      </c>
      <c r="F95" s="5">
        <v>2</v>
      </c>
      <c r="G95" s="5">
        <v>3</v>
      </c>
      <c r="H95" s="5">
        <v>2</v>
      </c>
      <c r="J95" s="23"/>
      <c r="K95" s="23"/>
      <c r="L95" s="23"/>
      <c r="M95" s="23"/>
    </row>
    <row r="96" spans="1:13" x14ac:dyDescent="0.35">
      <c r="A96" s="5"/>
      <c r="B96" s="9" t="s">
        <v>12</v>
      </c>
      <c r="C96" s="5">
        <v>24</v>
      </c>
      <c r="E96" s="5">
        <v>23</v>
      </c>
      <c r="F96" s="5">
        <v>27</v>
      </c>
      <c r="G96" s="5">
        <v>29</v>
      </c>
      <c r="H96" s="5">
        <v>31</v>
      </c>
      <c r="J96" s="23"/>
      <c r="K96" s="23"/>
      <c r="L96" s="23"/>
      <c r="M96" s="23"/>
    </row>
    <row r="97" spans="1:13" x14ac:dyDescent="0.35">
      <c r="A97" s="8"/>
      <c r="B97" s="9" t="s">
        <v>19</v>
      </c>
      <c r="C97" s="5">
        <v>11</v>
      </c>
      <c r="E97" s="5">
        <v>8</v>
      </c>
      <c r="F97" s="5">
        <v>11</v>
      </c>
      <c r="G97" s="5">
        <v>12</v>
      </c>
      <c r="H97" s="5">
        <v>12</v>
      </c>
      <c r="J97" s="23"/>
      <c r="K97" s="23"/>
      <c r="L97" s="23"/>
      <c r="M97" s="23"/>
    </row>
    <row r="98" spans="1:13" x14ac:dyDescent="0.35">
      <c r="A98" s="8"/>
      <c r="B98" s="9" t="s">
        <v>20</v>
      </c>
      <c r="C98" s="5">
        <v>17</v>
      </c>
      <c r="E98" s="5">
        <v>23</v>
      </c>
      <c r="F98" s="5">
        <v>18</v>
      </c>
      <c r="G98" s="5">
        <v>17</v>
      </c>
      <c r="H98" s="5">
        <v>18</v>
      </c>
      <c r="J98" s="23"/>
      <c r="K98" s="23"/>
      <c r="L98" s="23"/>
      <c r="M98" s="23"/>
    </row>
    <row r="99" spans="1:13" x14ac:dyDescent="0.35">
      <c r="A99" s="8"/>
      <c r="B99" s="5"/>
      <c r="C99" s="5"/>
      <c r="E99" s="5"/>
      <c r="F99" s="5"/>
      <c r="J99" s="23"/>
      <c r="K99" s="23"/>
      <c r="L99" s="23"/>
      <c r="M99" s="23"/>
    </row>
    <row r="100" spans="1:13" x14ac:dyDescent="0.35">
      <c r="A100" s="8"/>
      <c r="B100" s="5" t="s">
        <v>21</v>
      </c>
      <c r="C100" s="5">
        <v>2</v>
      </c>
      <c r="E100" s="5">
        <v>2</v>
      </c>
      <c r="F100" s="5">
        <v>2</v>
      </c>
      <c r="G100" s="5">
        <v>2</v>
      </c>
      <c r="H100" s="5">
        <v>2.1</v>
      </c>
      <c r="J100" s="23"/>
      <c r="K100" s="23"/>
      <c r="L100" s="23"/>
      <c r="M100" s="23"/>
    </row>
    <row r="101" spans="1:13" x14ac:dyDescent="0.35">
      <c r="A101" s="5"/>
      <c r="B101" s="5" t="s">
        <v>22</v>
      </c>
      <c r="C101" s="5">
        <v>30</v>
      </c>
      <c r="E101" s="5">
        <v>28</v>
      </c>
      <c r="F101" s="5">
        <v>18</v>
      </c>
      <c r="G101" s="5">
        <v>15</v>
      </c>
      <c r="H101" s="5">
        <v>15</v>
      </c>
      <c r="J101" s="23"/>
      <c r="K101" s="23"/>
      <c r="L101" s="23"/>
      <c r="M101" s="23"/>
    </row>
    <row r="102" spans="1:13" x14ac:dyDescent="0.35">
      <c r="A102" s="5"/>
      <c r="B102" s="5" t="s">
        <v>23</v>
      </c>
      <c r="C102" s="5">
        <v>2</v>
      </c>
      <c r="E102" s="5">
        <v>2</v>
      </c>
      <c r="F102" s="5">
        <v>2</v>
      </c>
      <c r="G102" s="5">
        <v>2.6</v>
      </c>
      <c r="H102" s="5">
        <v>2.5</v>
      </c>
      <c r="J102" s="23"/>
      <c r="K102" s="23"/>
      <c r="L102" s="23"/>
      <c r="M102" s="23"/>
    </row>
    <row r="103" spans="1:13" x14ac:dyDescent="0.35">
      <c r="A103" s="5"/>
      <c r="B103" s="5" t="s">
        <v>31</v>
      </c>
      <c r="C103" s="5">
        <v>2</v>
      </c>
      <c r="E103" s="5">
        <v>1</v>
      </c>
      <c r="F103" s="5">
        <v>1</v>
      </c>
      <c r="G103" s="5">
        <v>2</v>
      </c>
      <c r="H103" s="5">
        <v>1.4</v>
      </c>
      <c r="J103" s="23"/>
      <c r="K103" s="23"/>
      <c r="L103" s="23"/>
      <c r="M103" s="23"/>
    </row>
    <row r="104" spans="1:13" x14ac:dyDescent="0.35">
      <c r="A104" s="5"/>
      <c r="B104" s="5" t="s">
        <v>24</v>
      </c>
      <c r="C104" s="5">
        <v>0</v>
      </c>
      <c r="E104" s="5">
        <v>0</v>
      </c>
      <c r="F104" s="5">
        <v>0</v>
      </c>
      <c r="G104" s="5">
        <v>0</v>
      </c>
      <c r="J104" s="23">
        <f>SUM(E94:E104)/3400*100</f>
        <v>2.7941176470588238</v>
      </c>
      <c r="K104" s="23">
        <f>SUM(F94:F104)/3400*100</f>
        <v>2.5</v>
      </c>
      <c r="L104" s="23">
        <f>SUM(G94:G104)/3400*100</f>
        <v>2.5764705882352938</v>
      </c>
      <c r="M104" s="23"/>
    </row>
    <row r="105" spans="1:13" x14ac:dyDescent="0.35">
      <c r="A105" s="5"/>
      <c r="B105" s="5" t="s">
        <v>33</v>
      </c>
      <c r="C105" s="5"/>
      <c r="E105" s="5"/>
      <c r="F105" s="5"/>
      <c r="H105" s="5">
        <v>49</v>
      </c>
    </row>
    <row r="106" spans="1:13" x14ac:dyDescent="0.35">
      <c r="A106" s="5"/>
      <c r="B106" s="5"/>
      <c r="C106" s="5"/>
      <c r="E106" s="5"/>
      <c r="F106" s="5"/>
    </row>
    <row r="107" spans="1:13" x14ac:dyDescent="0.35">
      <c r="A107" s="5"/>
      <c r="B107" s="8" t="s">
        <v>13</v>
      </c>
      <c r="C107" s="5">
        <f>SUM(C78:C104)</f>
        <v>954</v>
      </c>
      <c r="E107" s="5">
        <f>SUM(E78:E104)</f>
        <v>1080</v>
      </c>
      <c r="F107" s="5">
        <f>SUM(F78:F104)</f>
        <v>1072</v>
      </c>
      <c r="G107" s="5">
        <f>SUM(G78:G104)</f>
        <v>1217.5999999999999</v>
      </c>
      <c r="H107" s="5">
        <f>SUM(H78:H105)</f>
        <v>321</v>
      </c>
    </row>
    <row r="108" spans="1:13" x14ac:dyDescent="0.35">
      <c r="A108" s="5"/>
      <c r="B108" s="8"/>
      <c r="C108" s="5"/>
      <c r="E108" s="5"/>
      <c r="F108" s="5"/>
    </row>
    <row r="109" spans="1:13" x14ac:dyDescent="0.35">
      <c r="A109" s="5"/>
      <c r="B109" s="8" t="s">
        <v>14</v>
      </c>
      <c r="C109" s="5">
        <f>C107/C76*100</f>
        <v>28.058823529411764</v>
      </c>
      <c r="E109" s="5">
        <f>E107/E76*100</f>
        <v>31.764705882352938</v>
      </c>
      <c r="F109" s="5">
        <f>F107/F76*100</f>
        <v>31.529411764705884</v>
      </c>
      <c r="G109" s="5">
        <f>G107/G76*100</f>
        <v>35.811764705882347</v>
      </c>
      <c r="H109" s="5">
        <f>H107/H76*100</f>
        <v>9.4411764705882355</v>
      </c>
    </row>
  </sheetData>
  <pageMargins left="0.7" right="0.7" top="0.75" bottom="0.75" header="0.3" footer="0.3"/>
  <pageSetup orientation="portrait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C5693-89AF-0846-8126-EAC971C2DADD}">
  <dimension ref="A3:E24"/>
  <sheetViews>
    <sheetView topLeftCell="A19" zoomScaleNormal="100" workbookViewId="0">
      <selection activeCell="G14" sqref="G14"/>
    </sheetView>
  </sheetViews>
  <sheetFormatPr defaultColWidth="10.6640625" defaultRowHeight="15.5" x14ac:dyDescent="0.35"/>
  <cols>
    <col min="2" max="2" width="19.1640625" bestFit="1" customWidth="1"/>
    <col min="3" max="6" width="10.6640625" customWidth="1"/>
    <col min="9" max="9" width="11.6640625" bestFit="1" customWidth="1"/>
  </cols>
  <sheetData>
    <row r="3" spans="1:5" x14ac:dyDescent="0.35">
      <c r="C3" s="1">
        <v>44783</v>
      </c>
      <c r="D3" s="1">
        <v>44788</v>
      </c>
      <c r="E3" s="1">
        <v>44790</v>
      </c>
    </row>
    <row r="4" spans="1:5" x14ac:dyDescent="0.35">
      <c r="C4" s="2" t="s">
        <v>0</v>
      </c>
      <c r="D4" s="2" t="s">
        <v>0</v>
      </c>
      <c r="E4" s="2" t="s">
        <v>16</v>
      </c>
    </row>
    <row r="6" spans="1:5" x14ac:dyDescent="0.35">
      <c r="A6" s="5" t="s">
        <v>17</v>
      </c>
      <c r="B6" s="5" t="s">
        <v>18</v>
      </c>
      <c r="C6" s="5" t="s">
        <v>34</v>
      </c>
      <c r="D6" s="5" t="s">
        <v>34</v>
      </c>
      <c r="E6" s="5" t="s">
        <v>34</v>
      </c>
    </row>
    <row r="7" spans="1:5" x14ac:dyDescent="0.35">
      <c r="A7" s="4" t="s">
        <v>2</v>
      </c>
      <c r="B7" s="5" t="s">
        <v>3</v>
      </c>
      <c r="C7" s="5">
        <v>4307</v>
      </c>
      <c r="D7" s="5">
        <v>4154</v>
      </c>
      <c r="E7">
        <v>4291</v>
      </c>
    </row>
    <row r="8" spans="1:5" x14ac:dyDescent="0.35">
      <c r="A8" s="5" t="s">
        <v>6</v>
      </c>
      <c r="B8" s="5" t="s">
        <v>3</v>
      </c>
      <c r="C8" s="21" t="s">
        <v>32</v>
      </c>
      <c r="D8" s="19">
        <v>1271</v>
      </c>
      <c r="E8" s="22" t="s">
        <v>32</v>
      </c>
    </row>
    <row r="9" spans="1:5" x14ac:dyDescent="0.35">
      <c r="A9" s="5" t="s">
        <v>7</v>
      </c>
      <c r="B9" s="5" t="s">
        <v>3</v>
      </c>
      <c r="C9" s="21" t="s">
        <v>32</v>
      </c>
      <c r="D9" s="19">
        <v>2662</v>
      </c>
      <c r="E9">
        <v>2599</v>
      </c>
    </row>
    <row r="10" spans="1:5" x14ac:dyDescent="0.35">
      <c r="A10" s="4" t="s">
        <v>8</v>
      </c>
      <c r="B10" s="4" t="s">
        <v>3</v>
      </c>
      <c r="C10" s="5">
        <v>1899</v>
      </c>
      <c r="D10" s="19">
        <v>1675</v>
      </c>
      <c r="E10">
        <v>1633</v>
      </c>
    </row>
    <row r="11" spans="1:5" x14ac:dyDescent="0.35">
      <c r="A11" s="4" t="s">
        <v>9</v>
      </c>
      <c r="B11" s="4" t="s">
        <v>3</v>
      </c>
      <c r="C11" s="21" t="s">
        <v>32</v>
      </c>
      <c r="D11" s="19">
        <v>4304</v>
      </c>
      <c r="E11">
        <v>4045</v>
      </c>
    </row>
    <row r="12" spans="1:5" x14ac:dyDescent="0.35">
      <c r="A12" s="5"/>
      <c r="B12" s="5"/>
      <c r="C12" s="5"/>
    </row>
    <row r="13" spans="1:5" x14ac:dyDescent="0.35">
      <c r="A13" s="5"/>
      <c r="B13" s="9" t="s">
        <v>10</v>
      </c>
      <c r="C13" s="5">
        <v>5273</v>
      </c>
      <c r="D13" s="5">
        <v>5043</v>
      </c>
      <c r="E13">
        <v>4977</v>
      </c>
    </row>
    <row r="14" spans="1:5" x14ac:dyDescent="0.35">
      <c r="A14" s="5"/>
      <c r="B14" s="9" t="s">
        <v>11</v>
      </c>
      <c r="C14" s="5">
        <v>8144</v>
      </c>
      <c r="D14" s="5">
        <v>8306</v>
      </c>
      <c r="E14">
        <v>10160</v>
      </c>
    </row>
    <row r="15" spans="1:5" x14ac:dyDescent="0.35">
      <c r="A15" s="5"/>
      <c r="B15" s="9" t="s">
        <v>12</v>
      </c>
      <c r="C15" s="5">
        <v>2581</v>
      </c>
      <c r="D15" s="5">
        <v>2601</v>
      </c>
      <c r="E15">
        <v>2373</v>
      </c>
    </row>
    <row r="16" spans="1:5" x14ac:dyDescent="0.35">
      <c r="A16" s="8"/>
      <c r="B16" s="9" t="s">
        <v>19</v>
      </c>
      <c r="C16" s="5">
        <v>9319</v>
      </c>
      <c r="D16" s="5">
        <v>9282</v>
      </c>
      <c r="E16">
        <v>8687</v>
      </c>
    </row>
    <row r="17" spans="1:5" x14ac:dyDescent="0.35">
      <c r="A17" s="8"/>
      <c r="B17" s="9" t="s">
        <v>20</v>
      </c>
      <c r="C17" s="5">
        <v>8549</v>
      </c>
      <c r="D17" s="5">
        <v>8483</v>
      </c>
      <c r="E17">
        <v>8014</v>
      </c>
    </row>
    <row r="18" spans="1:5" x14ac:dyDescent="0.35">
      <c r="A18" s="8"/>
      <c r="B18" s="5"/>
      <c r="C18" s="5"/>
    </row>
    <row r="19" spans="1:5" x14ac:dyDescent="0.35">
      <c r="A19" s="8"/>
      <c r="B19" s="5" t="s">
        <v>21</v>
      </c>
      <c r="C19" s="5">
        <v>5041</v>
      </c>
      <c r="D19" s="5">
        <v>4812</v>
      </c>
      <c r="E19">
        <v>5072</v>
      </c>
    </row>
    <row r="20" spans="1:5" x14ac:dyDescent="0.35">
      <c r="A20" s="5"/>
      <c r="B20" s="5" t="s">
        <v>22</v>
      </c>
      <c r="C20" s="5">
        <v>3617</v>
      </c>
      <c r="D20" s="5">
        <v>2186</v>
      </c>
      <c r="E20">
        <v>2938</v>
      </c>
    </row>
    <row r="21" spans="1:5" x14ac:dyDescent="0.35">
      <c r="A21" s="5"/>
      <c r="B21" s="5" t="s">
        <v>23</v>
      </c>
      <c r="C21" s="5">
        <v>5127</v>
      </c>
      <c r="D21" s="5">
        <v>4930</v>
      </c>
      <c r="E21">
        <v>4811</v>
      </c>
    </row>
    <row r="22" spans="1:5" x14ac:dyDescent="0.35">
      <c r="A22" s="5"/>
      <c r="B22" s="5" t="s">
        <v>31</v>
      </c>
      <c r="C22" s="5">
        <v>11900</v>
      </c>
      <c r="D22" s="5">
        <v>11040</v>
      </c>
      <c r="E22">
        <v>10040</v>
      </c>
    </row>
    <row r="23" spans="1:5" x14ac:dyDescent="0.35">
      <c r="A23" s="5"/>
      <c r="B23" s="5" t="s">
        <v>24</v>
      </c>
      <c r="C23" s="21" t="s">
        <v>32</v>
      </c>
      <c r="D23" s="21" t="s">
        <v>32</v>
      </c>
      <c r="E23" s="22" t="s">
        <v>32</v>
      </c>
    </row>
    <row r="24" spans="1:5" x14ac:dyDescent="0.35">
      <c r="A24" s="5"/>
      <c r="B24" s="5" t="s">
        <v>33</v>
      </c>
      <c r="C24" s="5"/>
      <c r="E24">
        <v>12720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Flow Summary</vt:lpstr>
      <vt:lpstr>EC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Schwering</dc:creator>
  <cp:lastModifiedBy>Ghanashyam Neupane</cp:lastModifiedBy>
  <dcterms:created xsi:type="dcterms:W3CDTF">2022-07-20T20:54:11Z</dcterms:created>
  <dcterms:modified xsi:type="dcterms:W3CDTF">2023-04-04T00:24:45Z</dcterms:modified>
</cp:coreProperties>
</file>